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농장제원\"/>
    </mc:Choice>
  </mc:AlternateContent>
  <bookViews>
    <workbookView xWindow="0" yWindow="0" windowWidth="28800" windowHeight="12285"/>
  </bookViews>
  <sheets>
    <sheet name="GPS_무주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  <c r="G2" i="1"/>
  <c r="J2" i="1"/>
  <c r="M2" i="1"/>
  <c r="M11" i="1" s="1"/>
  <c r="F3" i="1"/>
  <c r="G3" i="1"/>
  <c r="J3" i="1"/>
  <c r="M3" i="1"/>
  <c r="F4" i="1"/>
  <c r="G4" i="1"/>
  <c r="J4" i="1"/>
  <c r="M4" i="1"/>
  <c r="F5" i="1"/>
  <c r="G5" i="1"/>
  <c r="J5" i="1"/>
  <c r="M5" i="1"/>
  <c r="F6" i="1"/>
  <c r="G6" i="1"/>
  <c r="J6" i="1"/>
  <c r="M6" i="1"/>
  <c r="F7" i="1"/>
  <c r="G7" i="1"/>
  <c r="J7" i="1"/>
  <c r="M7" i="1"/>
  <c r="F8" i="1"/>
  <c r="G8" i="1"/>
  <c r="J8" i="1"/>
  <c r="M8" i="1"/>
  <c r="F9" i="1"/>
  <c r="F10" i="1"/>
  <c r="G11" i="1"/>
  <c r="J11" i="1"/>
  <c r="H14" i="1"/>
  <c r="I14" i="1"/>
  <c r="J14" i="1"/>
  <c r="K14" i="1" s="1"/>
  <c r="H15" i="1"/>
  <c r="I15" i="1"/>
  <c r="J15" i="1"/>
  <c r="K15" i="1" s="1"/>
  <c r="H16" i="1"/>
  <c r="I16" i="1"/>
  <c r="J16" i="1"/>
  <c r="K16" i="1" s="1"/>
  <c r="H17" i="1"/>
  <c r="I17" i="1"/>
  <c r="J17" i="1"/>
  <c r="K17" i="1" s="1"/>
  <c r="H18" i="1"/>
  <c r="I18" i="1"/>
  <c r="J18" i="1"/>
  <c r="K18" i="1" s="1"/>
  <c r="H19" i="1"/>
  <c r="I19" i="1"/>
  <c r="J19" i="1"/>
  <c r="K19" i="1" s="1"/>
  <c r="J20" i="1"/>
  <c r="K20" i="1"/>
</calcChain>
</file>

<file path=xl/sharedStrings.xml><?xml version="1.0" encoding="utf-8"?>
<sst xmlns="http://schemas.openxmlformats.org/spreadsheetml/2006/main" count="34" uniqueCount="26">
  <si>
    <t>급수기 간격(m)</t>
    <phoneticPr fontId="1" type="noConversion"/>
  </si>
  <si>
    <t>급이기 수/라인</t>
    <phoneticPr fontId="1" type="noConversion"/>
  </si>
  <si>
    <t>급이기 간격(m)</t>
    <phoneticPr fontId="1" type="noConversion"/>
  </si>
  <si>
    <t>합계</t>
    <phoneticPr fontId="1" type="noConversion"/>
  </si>
  <si>
    <t>진영</t>
    <phoneticPr fontId="1" type="noConversion"/>
  </si>
  <si>
    <t>록셀</t>
    <phoneticPr fontId="1" type="noConversion"/>
  </si>
  <si>
    <t>급이기, 급수기</t>
    <phoneticPr fontId="1" type="noConversion"/>
  </si>
  <si>
    <t>비고</t>
    <phoneticPr fontId="1" type="noConversion"/>
  </si>
  <si>
    <t>16인치</t>
    <phoneticPr fontId="1" type="noConversion"/>
  </si>
  <si>
    <t>24인치</t>
    <phoneticPr fontId="1" type="noConversion"/>
  </si>
  <si>
    <t>28인치</t>
    <phoneticPr fontId="1" type="noConversion"/>
  </si>
  <si>
    <t>36인치</t>
    <phoneticPr fontId="1" type="noConversion"/>
  </si>
  <si>
    <t>50인치</t>
    <phoneticPr fontId="1" type="noConversion"/>
  </si>
  <si>
    <t>사육밀도
(10수/개)</t>
    <phoneticPr fontId="1" type="noConversion"/>
  </si>
  <si>
    <t>급수기수</t>
    <phoneticPr fontId="1" type="noConversion"/>
  </si>
  <si>
    <t>급수라인</t>
    <phoneticPr fontId="1" type="noConversion"/>
  </si>
  <si>
    <t>사육밀도
(14수/개)</t>
    <phoneticPr fontId="1" type="noConversion"/>
  </si>
  <si>
    <t>급이기수</t>
    <phoneticPr fontId="1" type="noConversion"/>
  </si>
  <si>
    <t>급이라인</t>
    <phoneticPr fontId="1" type="noConversion"/>
  </si>
  <si>
    <t>사육밀도
(5.5수/m2)</t>
    <phoneticPr fontId="1" type="noConversion"/>
  </si>
  <si>
    <t>넓이</t>
    <phoneticPr fontId="1" type="noConversion"/>
  </si>
  <si>
    <t>실폭</t>
    <phoneticPr fontId="1" type="noConversion"/>
  </si>
  <si>
    <t>폭</t>
    <phoneticPr fontId="1" type="noConversion"/>
  </si>
  <si>
    <t>실길이</t>
    <phoneticPr fontId="1" type="noConversion"/>
  </si>
  <si>
    <t>길이</t>
    <phoneticPr fontId="1" type="noConversion"/>
  </si>
  <si>
    <t>계사명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</si>
</sst>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;[Red]\-#,##0\ "/>
    <numFmt numFmtId="177" formatCode="#,##0.00_ ;[Red]\-#,##0.00\ 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3" fillId="0" borderId="3" xfId="0" applyNumberFormat="1" applyFont="1" applyFill="1" applyBorder="1">
      <alignment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2" fillId="2" borderId="8" xfId="0" applyNumberFormat="1" applyFont="1" applyFill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2" fillId="2" borderId="10" xfId="0" applyNumberFormat="1" applyFont="1" applyFill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176" fontId="2" fillId="2" borderId="21" xfId="0" applyNumberFormat="1" applyFont="1" applyFill="1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2" fillId="2" borderId="23" xfId="0" applyNumberFormat="1" applyFont="1" applyFill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176" fontId="0" fillId="0" borderId="28" xfId="0" applyNumberForma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2" borderId="8" xfId="0" applyNumberFormat="1" applyFont="1" applyFill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/>
    </xf>
    <xf numFmtId="176" fontId="2" fillId="2" borderId="10" xfId="0" applyNumberFormat="1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abSelected="1" workbookViewId="0">
      <selection activeCell="N2" sqref="N2:O10"/>
    </sheetView>
  </sheetViews>
  <sheetFormatPr defaultRowHeight="16.5" x14ac:dyDescent="0.3"/>
  <cols>
    <col min="1" max="1" width="7.125" style="1" bestFit="1" customWidth="1"/>
    <col min="2" max="2" width="5.25" style="1" bestFit="1" customWidth="1"/>
    <col min="3" max="3" width="7.125" style="1" bestFit="1" customWidth="1"/>
    <col min="4" max="4" width="4.125" style="1" bestFit="1" customWidth="1"/>
    <col min="5" max="5" width="5.25" style="1" bestFit="1" customWidth="1"/>
    <col min="6" max="6" width="7.375" style="1" bestFit="1" customWidth="1"/>
    <col min="7" max="7" width="11.5" style="1" bestFit="1" customWidth="1"/>
    <col min="8" max="8" width="12.75" style="1" bestFit="1" customWidth="1"/>
    <col min="9" max="9" width="12.875" style="1" bestFit="1" customWidth="1"/>
    <col min="10" max="10" width="12.75" style="1" bestFit="1" customWidth="1"/>
    <col min="11" max="13" width="9" style="1"/>
    <col min="14" max="17" width="7.75" style="1" bestFit="1" customWidth="1"/>
    <col min="18" max="18" width="7.75" style="1" customWidth="1"/>
    <col min="19" max="19" width="5.5" style="1" bestFit="1" customWidth="1"/>
    <col min="20" max="16384" width="9" style="1"/>
  </cols>
  <sheetData>
    <row r="1" spans="1:20" ht="33.75" thickBot="1" x14ac:dyDescent="0.35">
      <c r="A1" s="21" t="s">
        <v>25</v>
      </c>
      <c r="B1" s="20" t="s">
        <v>24</v>
      </c>
      <c r="C1" s="19" t="s">
        <v>23</v>
      </c>
      <c r="D1" s="19" t="s">
        <v>22</v>
      </c>
      <c r="E1" s="18" t="s">
        <v>21</v>
      </c>
      <c r="F1" s="21" t="s">
        <v>20</v>
      </c>
      <c r="G1" s="51" t="s">
        <v>19</v>
      </c>
      <c r="H1" s="50" t="s">
        <v>18</v>
      </c>
      <c r="I1" s="19" t="s">
        <v>17</v>
      </c>
      <c r="J1" s="49" t="s">
        <v>16</v>
      </c>
      <c r="K1" s="20" t="s">
        <v>15</v>
      </c>
      <c r="L1" s="19" t="s">
        <v>14</v>
      </c>
      <c r="M1" s="49" t="s">
        <v>13</v>
      </c>
      <c r="N1" s="20" t="s">
        <v>12</v>
      </c>
      <c r="O1" s="19" t="s">
        <v>11</v>
      </c>
      <c r="P1" s="19" t="s">
        <v>10</v>
      </c>
      <c r="Q1" s="18" t="s">
        <v>9</v>
      </c>
      <c r="R1" s="48" t="s">
        <v>8</v>
      </c>
      <c r="S1" s="21" t="s">
        <v>7</v>
      </c>
      <c r="T1" t="s">
        <v>6</v>
      </c>
    </row>
    <row r="2" spans="1:20" x14ac:dyDescent="0.3">
      <c r="A2" s="42">
        <v>110</v>
      </c>
      <c r="B2" s="45">
        <v>81</v>
      </c>
      <c r="C2" s="40">
        <v>78</v>
      </c>
      <c r="D2" s="40">
        <v>15.8</v>
      </c>
      <c r="E2" s="40">
        <v>15.8</v>
      </c>
      <c r="F2" s="42">
        <f>E2*C2</f>
        <v>1232.4000000000001</v>
      </c>
      <c r="G2" s="47">
        <f>F2*5.5</f>
        <v>6778.2000000000007</v>
      </c>
      <c r="H2" s="46">
        <v>3</v>
      </c>
      <c r="I2" s="40">
        <v>600</v>
      </c>
      <c r="J2" s="39">
        <f>I2*14</f>
        <v>8400</v>
      </c>
      <c r="K2" s="45">
        <v>2</v>
      </c>
      <c r="L2" s="40">
        <v>606</v>
      </c>
      <c r="M2" s="39">
        <f>L2*10</f>
        <v>6060</v>
      </c>
      <c r="N2" s="45">
        <v>16</v>
      </c>
      <c r="O2" s="40"/>
      <c r="P2" s="40"/>
      <c r="Q2" s="44">
        <v>6</v>
      </c>
      <c r="R2" s="43"/>
      <c r="S2" s="42"/>
      <c r="T2" s="41" t="s">
        <v>5</v>
      </c>
    </row>
    <row r="3" spans="1:20" x14ac:dyDescent="0.3">
      <c r="A3" s="32">
        <v>120</v>
      </c>
      <c r="B3" s="35">
        <v>85</v>
      </c>
      <c r="C3" s="31">
        <v>82</v>
      </c>
      <c r="D3" s="40">
        <v>15.8</v>
      </c>
      <c r="E3" s="40">
        <v>15.8</v>
      </c>
      <c r="F3" s="32">
        <f>E3*C3</f>
        <v>1295.6000000000001</v>
      </c>
      <c r="G3" s="38">
        <f>F3*5.5</f>
        <v>7125.8000000000011</v>
      </c>
      <c r="H3" s="37">
        <v>3</v>
      </c>
      <c r="I3" s="31">
        <v>636</v>
      </c>
      <c r="J3" s="39">
        <f>I3*14</f>
        <v>8904</v>
      </c>
      <c r="K3" s="35">
        <v>2</v>
      </c>
      <c r="L3" s="31">
        <v>656</v>
      </c>
      <c r="M3" s="39">
        <f>L3*10</f>
        <v>6560</v>
      </c>
      <c r="N3" s="35">
        <v>16</v>
      </c>
      <c r="O3" s="31"/>
      <c r="P3" s="31"/>
      <c r="Q3" s="34">
        <v>6</v>
      </c>
      <c r="R3" s="33"/>
      <c r="S3" s="32"/>
      <c r="T3" s="22" t="s">
        <v>5</v>
      </c>
    </row>
    <row r="4" spans="1:20" x14ac:dyDescent="0.3">
      <c r="A4" s="32">
        <v>211</v>
      </c>
      <c r="B4" s="35">
        <v>75</v>
      </c>
      <c r="C4" s="31">
        <v>72</v>
      </c>
      <c r="D4" s="31">
        <v>11.8</v>
      </c>
      <c r="E4" s="31">
        <v>11.8</v>
      </c>
      <c r="F4" s="32">
        <f>E4*C4</f>
        <v>849.6</v>
      </c>
      <c r="G4" s="38">
        <f>F4*5.5</f>
        <v>4672.8</v>
      </c>
      <c r="H4" s="37">
        <v>2</v>
      </c>
      <c r="I4" s="31">
        <v>324</v>
      </c>
      <c r="J4" s="39">
        <f>I4*14</f>
        <v>4536</v>
      </c>
      <c r="K4" s="35">
        <v>2</v>
      </c>
      <c r="L4" s="31">
        <v>588</v>
      </c>
      <c r="M4" s="39">
        <f>L4*10</f>
        <v>5880</v>
      </c>
      <c r="N4" s="35">
        <v>10</v>
      </c>
      <c r="O4" s="31">
        <v>2</v>
      </c>
      <c r="P4" s="31"/>
      <c r="Q4" s="34"/>
      <c r="R4" s="33"/>
      <c r="S4" s="32"/>
      <c r="T4" s="22" t="s">
        <v>5</v>
      </c>
    </row>
    <row r="5" spans="1:20" x14ac:dyDescent="0.3">
      <c r="A5" s="32">
        <v>212</v>
      </c>
      <c r="B5" s="35">
        <v>75</v>
      </c>
      <c r="C5" s="31">
        <v>72</v>
      </c>
      <c r="D5" s="31">
        <v>11.8</v>
      </c>
      <c r="E5" s="31">
        <v>11.8</v>
      </c>
      <c r="F5" s="32">
        <f>E5*C5</f>
        <v>849.6</v>
      </c>
      <c r="G5" s="38">
        <f>F5*5.5</f>
        <v>4672.8</v>
      </c>
      <c r="H5" s="37">
        <v>2</v>
      </c>
      <c r="I5" s="31">
        <v>324</v>
      </c>
      <c r="J5" s="39">
        <f>I5*14</f>
        <v>4536</v>
      </c>
      <c r="K5" s="35">
        <v>2</v>
      </c>
      <c r="L5" s="31">
        <v>588</v>
      </c>
      <c r="M5" s="39">
        <f>L5*10</f>
        <v>5880</v>
      </c>
      <c r="N5" s="35">
        <v>10</v>
      </c>
      <c r="O5" s="31">
        <v>2</v>
      </c>
      <c r="P5" s="31"/>
      <c r="Q5" s="34"/>
      <c r="R5" s="33"/>
      <c r="S5" s="32"/>
      <c r="T5" s="22" t="s">
        <v>5</v>
      </c>
    </row>
    <row r="6" spans="1:20" x14ac:dyDescent="0.3">
      <c r="A6" s="32">
        <v>220</v>
      </c>
      <c r="B6" s="35">
        <v>65</v>
      </c>
      <c r="C6" s="31">
        <v>62</v>
      </c>
      <c r="D6" s="31">
        <v>11.8</v>
      </c>
      <c r="E6" s="31">
        <v>11.8</v>
      </c>
      <c r="F6" s="32">
        <f>E6*C6</f>
        <v>731.6</v>
      </c>
      <c r="G6" s="38">
        <f>F6*5.5</f>
        <v>4023.8</v>
      </c>
      <c r="H6" s="37">
        <v>2</v>
      </c>
      <c r="I6" s="31">
        <v>282</v>
      </c>
      <c r="J6" s="39">
        <f>I6*14</f>
        <v>3948</v>
      </c>
      <c r="K6" s="35">
        <v>2</v>
      </c>
      <c r="L6" s="31">
        <v>540</v>
      </c>
      <c r="M6" s="39">
        <f>L6*10</f>
        <v>5400</v>
      </c>
      <c r="N6" s="35">
        <v>10</v>
      </c>
      <c r="O6" s="31">
        <v>2</v>
      </c>
      <c r="P6" s="31"/>
      <c r="Q6" s="34"/>
      <c r="R6" s="33"/>
      <c r="S6" s="32"/>
      <c r="T6" s="22" t="s">
        <v>5</v>
      </c>
    </row>
    <row r="7" spans="1:20" x14ac:dyDescent="0.3">
      <c r="A7" s="32">
        <v>310</v>
      </c>
      <c r="B7" s="35">
        <v>98</v>
      </c>
      <c r="C7" s="31">
        <v>95</v>
      </c>
      <c r="D7" s="31">
        <v>12.8</v>
      </c>
      <c r="E7" s="31">
        <v>12.8</v>
      </c>
      <c r="F7" s="32">
        <f>E7*C7</f>
        <v>1216</v>
      </c>
      <c r="G7" s="38">
        <f>F7*5.5</f>
        <v>6688</v>
      </c>
      <c r="H7" s="37">
        <v>2</v>
      </c>
      <c r="I7" s="31">
        <v>456</v>
      </c>
      <c r="J7" s="39">
        <f>I7*14</f>
        <v>6384</v>
      </c>
      <c r="K7" s="35">
        <v>2</v>
      </c>
      <c r="L7" s="31">
        <v>706</v>
      </c>
      <c r="M7" s="39">
        <f>L7*10</f>
        <v>7060</v>
      </c>
      <c r="N7" s="35">
        <v>10</v>
      </c>
      <c r="O7" s="31"/>
      <c r="P7" s="31"/>
      <c r="Q7" s="34">
        <v>5</v>
      </c>
      <c r="R7" s="33"/>
      <c r="S7" s="32"/>
      <c r="T7" s="22" t="s">
        <v>5</v>
      </c>
    </row>
    <row r="8" spans="1:20" x14ac:dyDescent="0.3">
      <c r="A8" s="32">
        <v>320</v>
      </c>
      <c r="B8" s="35">
        <v>98</v>
      </c>
      <c r="C8" s="31">
        <v>97</v>
      </c>
      <c r="D8" s="31">
        <v>12.8</v>
      </c>
      <c r="E8" s="31">
        <v>12.8</v>
      </c>
      <c r="F8" s="32">
        <f>E8*C8</f>
        <v>1241.6000000000001</v>
      </c>
      <c r="G8" s="38">
        <f>864*5*4</f>
        <v>17280</v>
      </c>
      <c r="H8" s="37"/>
      <c r="I8" s="31"/>
      <c r="J8" s="36">
        <f>G8</f>
        <v>17280</v>
      </c>
      <c r="K8" s="35">
        <v>20</v>
      </c>
      <c r="L8" s="31">
        <v>4320</v>
      </c>
      <c r="M8" s="36">
        <f>G8</f>
        <v>17280</v>
      </c>
      <c r="N8" s="35">
        <v>24</v>
      </c>
      <c r="O8" s="31"/>
      <c r="P8" s="31"/>
      <c r="Q8" s="34">
        <v>10</v>
      </c>
      <c r="R8" s="33"/>
      <c r="S8" s="32"/>
      <c r="T8" s="22" t="s">
        <v>4</v>
      </c>
    </row>
    <row r="9" spans="1:20" x14ac:dyDescent="0.3">
      <c r="A9" s="32">
        <v>410</v>
      </c>
      <c r="B9" s="35">
        <v>40</v>
      </c>
      <c r="C9" s="31">
        <v>39</v>
      </c>
      <c r="D9" s="31">
        <v>9.8000000000000007</v>
      </c>
      <c r="E9" s="31">
        <v>9.8000000000000007</v>
      </c>
      <c r="F9" s="32">
        <f>E9*C9</f>
        <v>382.20000000000005</v>
      </c>
      <c r="G9" s="38"/>
      <c r="H9" s="37"/>
      <c r="I9" s="31"/>
      <c r="J9" s="36"/>
      <c r="K9" s="35"/>
      <c r="L9" s="31"/>
      <c r="M9" s="36"/>
      <c r="N9" s="35"/>
      <c r="O9" s="31">
        <v>9</v>
      </c>
      <c r="P9" s="31"/>
      <c r="Q9" s="34">
        <v>2</v>
      </c>
      <c r="R9" s="33"/>
      <c r="S9" s="32"/>
      <c r="T9" s="22" t="s">
        <v>5</v>
      </c>
    </row>
    <row r="10" spans="1:20" ht="17.25" thickBot="1" x14ac:dyDescent="0.35">
      <c r="A10" s="23">
        <v>420</v>
      </c>
      <c r="B10" s="27">
        <v>40</v>
      </c>
      <c r="C10" s="26">
        <v>39</v>
      </c>
      <c r="D10" s="31">
        <v>9.8000000000000007</v>
      </c>
      <c r="E10" s="31">
        <v>9.8000000000000007</v>
      </c>
      <c r="F10" s="23">
        <f>E10*C10</f>
        <v>382.20000000000005</v>
      </c>
      <c r="G10" s="30"/>
      <c r="H10" s="29"/>
      <c r="I10" s="26"/>
      <c r="J10" s="28"/>
      <c r="K10" s="27"/>
      <c r="L10" s="26"/>
      <c r="M10" s="28"/>
      <c r="N10" s="27">
        <v>6</v>
      </c>
      <c r="O10" s="26"/>
      <c r="P10" s="26"/>
      <c r="Q10" s="25">
        <v>4</v>
      </c>
      <c r="R10" s="24"/>
      <c r="S10" s="23"/>
      <c r="T10" s="22" t="s">
        <v>4</v>
      </c>
    </row>
    <row r="11" spans="1:20" ht="17.25" thickBot="1" x14ac:dyDescent="0.35">
      <c r="A11" s="21" t="s">
        <v>3</v>
      </c>
      <c r="B11" s="20"/>
      <c r="C11" s="19"/>
      <c r="D11" s="19"/>
      <c r="E11" s="18"/>
      <c r="F11" s="11"/>
      <c r="G11" s="17">
        <f>SUM(G2:G10)</f>
        <v>51241.4</v>
      </c>
      <c r="H11" s="16"/>
      <c r="I11" s="13"/>
      <c r="J11" s="15">
        <f>SUM(J2:J10)</f>
        <v>53988</v>
      </c>
      <c r="K11" s="14"/>
      <c r="L11" s="13"/>
      <c r="M11" s="15">
        <f>SUM(M2:M10)</f>
        <v>54120</v>
      </c>
      <c r="N11" s="14"/>
      <c r="O11" s="13"/>
      <c r="P11" s="13"/>
      <c r="Q11" s="12"/>
      <c r="R11" s="12"/>
      <c r="S11" s="11"/>
    </row>
    <row r="13" spans="1:20" x14ac:dyDescent="0.3">
      <c r="G13" s="9"/>
      <c r="H13" s="10" t="s">
        <v>1</v>
      </c>
      <c r="I13" s="9" t="s">
        <v>2</v>
      </c>
      <c r="J13" s="10" t="s">
        <v>1</v>
      </c>
      <c r="K13" s="9" t="s">
        <v>0</v>
      </c>
    </row>
    <row r="14" spans="1:20" x14ac:dyDescent="0.3">
      <c r="G14" s="8">
        <v>111</v>
      </c>
      <c r="H14" s="8">
        <f>I2/H2</f>
        <v>200</v>
      </c>
      <c r="I14" s="7">
        <f>C2/H14</f>
        <v>0.39</v>
      </c>
      <c r="J14" s="8">
        <f>L2/K2</f>
        <v>303</v>
      </c>
      <c r="K14" s="7">
        <f>C2/J14</f>
        <v>0.25742574257425743</v>
      </c>
    </row>
    <row r="15" spans="1:20" x14ac:dyDescent="0.3">
      <c r="G15" s="5">
        <v>112</v>
      </c>
      <c r="H15" s="5">
        <f>I3/H3</f>
        <v>212</v>
      </c>
      <c r="I15" s="6">
        <f>C3/H15</f>
        <v>0.3867924528301887</v>
      </c>
      <c r="J15" s="5">
        <f>L3/K3</f>
        <v>328</v>
      </c>
      <c r="K15" s="6">
        <f>C3/J15</f>
        <v>0.25</v>
      </c>
    </row>
    <row r="16" spans="1:20" x14ac:dyDescent="0.3">
      <c r="G16" s="5">
        <v>121</v>
      </c>
      <c r="H16" s="5">
        <f>I4/H4</f>
        <v>162</v>
      </c>
      <c r="I16" s="6">
        <f>C4/H16</f>
        <v>0.44444444444444442</v>
      </c>
      <c r="J16" s="5">
        <f>L4/K4</f>
        <v>294</v>
      </c>
      <c r="K16" s="6">
        <f>C4/J16</f>
        <v>0.24489795918367346</v>
      </c>
    </row>
    <row r="17" spans="7:11" x14ac:dyDescent="0.3">
      <c r="G17" s="5">
        <v>122</v>
      </c>
      <c r="H17" s="5">
        <f>I5/H5</f>
        <v>162</v>
      </c>
      <c r="I17" s="6">
        <f>C5/H17</f>
        <v>0.44444444444444442</v>
      </c>
      <c r="J17" s="5">
        <f>L5/K5</f>
        <v>294</v>
      </c>
      <c r="K17" s="6">
        <f>C5/J17</f>
        <v>0.24489795918367346</v>
      </c>
    </row>
    <row r="18" spans="7:11" x14ac:dyDescent="0.3">
      <c r="G18" s="5">
        <v>211</v>
      </c>
      <c r="H18" s="5">
        <f>I6/H6</f>
        <v>141</v>
      </c>
      <c r="I18" s="6">
        <f>C6/H18</f>
        <v>0.43971631205673761</v>
      </c>
      <c r="J18" s="5">
        <f>L6/K6</f>
        <v>270</v>
      </c>
      <c r="K18" s="6">
        <f>C6/J18</f>
        <v>0.22962962962962963</v>
      </c>
    </row>
    <row r="19" spans="7:11" x14ac:dyDescent="0.3">
      <c r="G19" s="5">
        <v>212</v>
      </c>
      <c r="H19" s="5">
        <f>I7/H7</f>
        <v>228</v>
      </c>
      <c r="I19" s="6">
        <f>C7/H19</f>
        <v>0.41666666666666669</v>
      </c>
      <c r="J19" s="5">
        <f>L7/K7</f>
        <v>353</v>
      </c>
      <c r="K19" s="6">
        <f>C7/J19</f>
        <v>0.26912181303116145</v>
      </c>
    </row>
    <row r="20" spans="7:11" x14ac:dyDescent="0.3">
      <c r="G20" s="5">
        <v>221</v>
      </c>
      <c r="H20" s="5"/>
      <c r="I20" s="4"/>
      <c r="J20" s="5">
        <f>L8/K8</f>
        <v>216</v>
      </c>
      <c r="K20" s="6">
        <f>C8/J20</f>
        <v>0.44907407407407407</v>
      </c>
    </row>
    <row r="21" spans="7:11" x14ac:dyDescent="0.3">
      <c r="G21" s="5">
        <v>222</v>
      </c>
      <c r="H21" s="5"/>
      <c r="I21" s="4"/>
      <c r="J21" s="5"/>
      <c r="K21" s="4"/>
    </row>
    <row r="22" spans="7:11" x14ac:dyDescent="0.3">
      <c r="G22" s="3">
        <v>310</v>
      </c>
      <c r="H22" s="3"/>
      <c r="I22" s="2"/>
      <c r="J22" s="3"/>
      <c r="K22" s="2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GPS_무주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2020-01-16T23:26:36Z</dcterms:created>
  <dcterms:modified xsi:type="dcterms:W3CDTF">2020-01-16T23:26:45Z</dcterms:modified>
</cp:coreProperties>
</file>