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농장제원\"/>
    </mc:Choice>
  </mc:AlternateContent>
  <bookViews>
    <workbookView xWindow="0" yWindow="0" windowWidth="28800" windowHeight="12285"/>
  </bookViews>
  <sheets>
    <sheet name="PS_보은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1" l="1"/>
  <c r="G2" i="1"/>
  <c r="J2" i="1"/>
  <c r="M2" i="1"/>
  <c r="F3" i="1"/>
  <c r="G3" i="1"/>
  <c r="J3" i="1"/>
  <c r="M3" i="1"/>
  <c r="F4" i="1"/>
  <c r="G4" i="1"/>
  <c r="J4" i="1"/>
  <c r="M4" i="1"/>
  <c r="F5" i="1"/>
  <c r="G5" i="1"/>
  <c r="J5" i="1"/>
  <c r="M5" i="1"/>
  <c r="F6" i="1"/>
  <c r="G6" i="1"/>
  <c r="J6" i="1"/>
  <c r="M6" i="1"/>
  <c r="F7" i="1"/>
  <c r="G7" i="1"/>
  <c r="J7" i="1"/>
  <c r="M7" i="1"/>
  <c r="F8" i="1"/>
  <c r="G8" i="1"/>
  <c r="J8" i="1"/>
  <c r="M8" i="1"/>
  <c r="F9" i="1"/>
  <c r="G9" i="1"/>
  <c r="J9" i="1"/>
  <c r="M9" i="1"/>
  <c r="F10" i="1"/>
  <c r="G10" i="1"/>
  <c r="J10" i="1"/>
  <c r="M10" i="1"/>
  <c r="F11" i="1"/>
  <c r="G11" i="1"/>
  <c r="J11" i="1"/>
  <c r="M11" i="1"/>
  <c r="F12" i="1"/>
  <c r="G13" i="1"/>
  <c r="J13" i="1"/>
  <c r="M13" i="1"/>
</calcChain>
</file>

<file path=xl/sharedStrings.xml><?xml version="1.0" encoding="utf-8"?>
<sst xmlns="http://schemas.openxmlformats.org/spreadsheetml/2006/main" count="23" uniqueCount="23">
  <si>
    <t>예산 : 30구 난좌 사용</t>
    <phoneticPr fontId="1" type="noConversion"/>
  </si>
  <si>
    <t>도원 : 도원부화장 발육난좌 사용</t>
    <phoneticPr fontId="1" type="noConversion"/>
  </si>
  <si>
    <t>종란 :</t>
    <phoneticPr fontId="1" type="noConversion"/>
  </si>
  <si>
    <t>합계</t>
    <phoneticPr fontId="1" type="noConversion"/>
  </si>
  <si>
    <t>수탉동</t>
    <phoneticPr fontId="1" type="noConversion"/>
  </si>
  <si>
    <t>비고</t>
    <phoneticPr fontId="1" type="noConversion"/>
  </si>
  <si>
    <t>24인치</t>
    <phoneticPr fontId="1" type="noConversion"/>
  </si>
  <si>
    <t>28인치</t>
    <phoneticPr fontId="1" type="noConversion"/>
  </si>
  <si>
    <t>36인치</t>
    <phoneticPr fontId="1" type="noConversion"/>
  </si>
  <si>
    <t>50인치</t>
    <phoneticPr fontId="1" type="noConversion"/>
  </si>
  <si>
    <t>사육밀도
(10수/개)</t>
    <phoneticPr fontId="1" type="noConversion"/>
  </si>
  <si>
    <t>급수기수</t>
    <phoneticPr fontId="1" type="noConversion"/>
  </si>
  <si>
    <t>급수라인</t>
    <phoneticPr fontId="1" type="noConversion"/>
  </si>
  <si>
    <t>사육밀도
(14수/개)</t>
    <phoneticPr fontId="1" type="noConversion"/>
  </si>
  <si>
    <t>급이기수</t>
    <phoneticPr fontId="1" type="noConversion"/>
  </si>
  <si>
    <t>급이라인</t>
    <phoneticPr fontId="1" type="noConversion"/>
  </si>
  <si>
    <t>사육밀도
(5.5수/m2)</t>
    <phoneticPr fontId="1" type="noConversion"/>
  </si>
  <si>
    <t>넓이</t>
    <phoneticPr fontId="1" type="noConversion"/>
  </si>
  <si>
    <t>실폭</t>
    <phoneticPr fontId="1" type="noConversion"/>
  </si>
  <si>
    <t>폭</t>
    <phoneticPr fontId="1" type="noConversion"/>
  </si>
  <si>
    <t>실길이</t>
    <phoneticPr fontId="1" type="noConversion"/>
  </si>
  <si>
    <t>길이</t>
    <phoneticPr fontId="1" type="noConversion"/>
  </si>
  <si>
    <t>계사명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</si>
</sst>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;[Red]\-#,##0\ "/>
    <numFmt numFmtId="177" formatCode="#,##0.0_ ;[Red]\-#,##0.0\ 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2" fillId="0" borderId="0" xfId="0" applyNumberFormat="1" applyFont="1">
      <alignment vertical="center"/>
    </xf>
    <xf numFmtId="176" fontId="3" fillId="0" borderId="0" xfId="0" applyNumberFormat="1" applyFont="1">
      <alignment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2" borderId="5" xfId="0" applyNumberFormat="1" applyFont="1" applyFill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2" fillId="2" borderId="12" xfId="0" applyNumberFormat="1" applyFont="1" applyFill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176" fontId="2" fillId="2" borderId="15" xfId="0" applyNumberFormat="1" applyFont="1" applyFill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16" xfId="0" applyNumberFormat="1" applyBorder="1" applyAlignment="1">
      <alignment horizontal="center" vertical="center"/>
    </xf>
    <xf numFmtId="176" fontId="0" fillId="0" borderId="17" xfId="0" applyNumberFormat="1" applyBorder="1" applyAlignment="1">
      <alignment horizontal="center" vertical="center"/>
    </xf>
    <xf numFmtId="176" fontId="0" fillId="0" borderId="18" xfId="0" applyNumberFormat="1" applyBorder="1" applyAlignment="1">
      <alignment horizontal="center" vertical="center"/>
    </xf>
    <xf numFmtId="176" fontId="0" fillId="0" borderId="19" xfId="0" applyNumberFormat="1" applyBorder="1" applyAlignment="1">
      <alignment horizontal="center" vertical="center"/>
    </xf>
    <xf numFmtId="176" fontId="0" fillId="0" borderId="20" xfId="0" applyNumberFormat="1" applyBorder="1" applyAlignment="1">
      <alignment horizontal="center" vertical="center"/>
    </xf>
    <xf numFmtId="176" fontId="2" fillId="2" borderId="21" xfId="0" applyNumberFormat="1" applyFont="1" applyFill="1" applyBorder="1" applyAlignment="1">
      <alignment horizontal="center" vertical="center"/>
    </xf>
    <xf numFmtId="176" fontId="0" fillId="0" borderId="22" xfId="0" applyNumberFormat="1" applyBorder="1" applyAlignment="1">
      <alignment horizontal="center" vertical="center"/>
    </xf>
    <xf numFmtId="176" fontId="2" fillId="2" borderId="23" xfId="0" applyNumberFormat="1" applyFont="1" applyFill="1" applyBorder="1" applyAlignment="1">
      <alignment horizontal="center" vertical="center"/>
    </xf>
    <xf numFmtId="176" fontId="0" fillId="0" borderId="23" xfId="0" applyNumberFormat="1" applyBorder="1" applyAlignment="1">
      <alignment horizontal="center" vertical="center"/>
    </xf>
    <xf numFmtId="177" fontId="0" fillId="0" borderId="18" xfId="0" applyNumberFormat="1" applyBorder="1" applyAlignment="1">
      <alignment horizontal="center" vertical="center"/>
    </xf>
    <xf numFmtId="177" fontId="0" fillId="0" borderId="24" xfId="0" applyNumberFormat="1" applyBorder="1" applyAlignment="1">
      <alignment horizontal="center" vertical="center"/>
    </xf>
    <xf numFmtId="177" fontId="0" fillId="0" borderId="20" xfId="0" applyNumberFormat="1" applyBorder="1" applyAlignment="1">
      <alignment horizontal="center" vertical="center"/>
    </xf>
    <xf numFmtId="176" fontId="0" fillId="0" borderId="25" xfId="0" applyNumberFormat="1" applyBorder="1" applyAlignment="1">
      <alignment horizontal="center" vertical="center"/>
    </xf>
    <xf numFmtId="176" fontId="0" fillId="0" borderId="26" xfId="0" applyNumberFormat="1" applyBorder="1" applyAlignment="1">
      <alignment horizontal="center" vertical="center"/>
    </xf>
    <xf numFmtId="176" fontId="0" fillId="0" borderId="27" xfId="0" applyNumberFormat="1" applyBorder="1" applyAlignment="1">
      <alignment horizontal="center" vertical="center"/>
    </xf>
    <xf numFmtId="176" fontId="0" fillId="0" borderId="28" xfId="0" applyNumberFormat="1" applyBorder="1" applyAlignment="1">
      <alignment horizontal="center" vertical="center"/>
    </xf>
    <xf numFmtId="176" fontId="0" fillId="0" borderId="29" xfId="0" applyNumberFormat="1" applyBorder="1" applyAlignment="1">
      <alignment horizontal="center" vertical="center"/>
    </xf>
    <xf numFmtId="176" fontId="0" fillId="0" borderId="30" xfId="0" applyNumberFormat="1" applyBorder="1" applyAlignment="1">
      <alignment horizontal="center" vertical="center"/>
    </xf>
    <xf numFmtId="176" fontId="0" fillId="0" borderId="31" xfId="0" applyNumberFormat="1" applyBorder="1" applyAlignment="1">
      <alignment horizontal="center" vertical="center"/>
    </xf>
    <xf numFmtId="176" fontId="2" fillId="2" borderId="32" xfId="0" applyNumberFormat="1" applyFont="1" applyFill="1" applyBorder="1" applyAlignment="1">
      <alignment horizontal="center" vertical="center"/>
    </xf>
    <xf numFmtId="176" fontId="0" fillId="0" borderId="32" xfId="0" applyNumberFormat="1" applyBorder="1" applyAlignment="1">
      <alignment horizontal="center" vertical="center"/>
    </xf>
    <xf numFmtId="177" fontId="0" fillId="0" borderId="28" xfId="0" applyNumberFormat="1" applyBorder="1" applyAlignment="1">
      <alignment horizontal="center" vertical="center"/>
    </xf>
    <xf numFmtId="177" fontId="0" fillId="0" borderId="33" xfId="0" applyNumberFormat="1" applyBorder="1" applyAlignment="1">
      <alignment horizontal="center" vertical="center"/>
    </xf>
    <xf numFmtId="177" fontId="0" fillId="0" borderId="30" xfId="0" applyNumberFormat="1" applyBorder="1" applyAlignment="1">
      <alignment horizontal="center" vertical="center"/>
    </xf>
    <xf numFmtId="176" fontId="0" fillId="0" borderId="34" xfId="0" applyNumberFormat="1" applyBorder="1" applyAlignment="1">
      <alignment horizontal="center" vertical="center"/>
    </xf>
    <xf numFmtId="176" fontId="0" fillId="0" borderId="35" xfId="0" applyNumberFormat="1" applyBorder="1" applyAlignment="1">
      <alignment horizontal="center" vertical="center"/>
    </xf>
    <xf numFmtId="176" fontId="0" fillId="0" borderId="36" xfId="0" applyNumberFormat="1" applyBorder="1" applyAlignment="1">
      <alignment horizontal="center" vertical="center"/>
    </xf>
    <xf numFmtId="176" fontId="0" fillId="0" borderId="37" xfId="0" applyNumberFormat="1" applyBorder="1" applyAlignment="1">
      <alignment horizontal="center" vertical="center"/>
    </xf>
    <xf numFmtId="176" fontId="0" fillId="0" borderId="38" xfId="0" applyNumberFormat="1" applyBorder="1" applyAlignment="1">
      <alignment horizontal="center" vertical="center"/>
    </xf>
    <xf numFmtId="176" fontId="0" fillId="0" borderId="39" xfId="0" applyNumberFormat="1" applyBorder="1" applyAlignment="1">
      <alignment horizontal="center" vertical="center"/>
    </xf>
    <xf numFmtId="176" fontId="0" fillId="0" borderId="40" xfId="0" applyNumberFormat="1" applyBorder="1" applyAlignment="1">
      <alignment horizontal="center" vertical="center"/>
    </xf>
    <xf numFmtId="176" fontId="2" fillId="2" borderId="41" xfId="0" applyNumberFormat="1" applyFont="1" applyFill="1" applyBorder="1" applyAlignment="1">
      <alignment horizontal="center" vertical="center"/>
    </xf>
    <xf numFmtId="176" fontId="0" fillId="0" borderId="41" xfId="0" applyNumberFormat="1" applyBorder="1" applyAlignment="1">
      <alignment horizontal="center" vertical="center"/>
    </xf>
    <xf numFmtId="177" fontId="0" fillId="0" borderId="37" xfId="0" applyNumberFormat="1" applyBorder="1" applyAlignment="1">
      <alignment horizontal="center" vertical="center"/>
    </xf>
    <xf numFmtId="177" fontId="0" fillId="0" borderId="42" xfId="0" applyNumberFormat="1" applyBorder="1" applyAlignment="1">
      <alignment horizontal="center" vertical="center"/>
    </xf>
    <xf numFmtId="177" fontId="0" fillId="0" borderId="39" xfId="0" applyNumberFormat="1" applyBorder="1" applyAlignment="1">
      <alignment horizontal="center" vertical="center"/>
    </xf>
    <xf numFmtId="176" fontId="0" fillId="0" borderId="21" xfId="0" applyNumberForma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center" vertical="center"/>
    </xf>
    <xf numFmtId="176" fontId="4" fillId="2" borderId="5" xfId="0" applyNumberFormat="1" applyFont="1" applyFill="1" applyBorder="1" applyAlignment="1">
      <alignment horizontal="center" vertical="center" wrapText="1"/>
    </xf>
    <xf numFmtId="176" fontId="4" fillId="0" borderId="43" xfId="0" applyNumberFormat="1" applyFont="1" applyBorder="1" applyAlignment="1">
      <alignment horizontal="center" vertical="center"/>
    </xf>
    <xf numFmtId="176" fontId="4" fillId="2" borderId="7" xfId="0" applyNumberFormat="1" applyFont="1" applyFill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abSelected="1" workbookViewId="0">
      <selection activeCell="G20" sqref="G20"/>
    </sheetView>
  </sheetViews>
  <sheetFormatPr defaultRowHeight="16.5" x14ac:dyDescent="0.3"/>
  <cols>
    <col min="1" max="1" width="7.125" style="1" bestFit="1" customWidth="1"/>
    <col min="2" max="2" width="6.5" style="1" bestFit="1" customWidth="1"/>
    <col min="3" max="3" width="7.125" style="1" bestFit="1" customWidth="1"/>
    <col min="4" max="5" width="5.5" style="1" bestFit="1" customWidth="1"/>
    <col min="6" max="6" width="8.5" style="1" bestFit="1" customWidth="1"/>
    <col min="7" max="7" width="18.75" style="1" bestFit="1" customWidth="1"/>
    <col min="8" max="13" width="9" style="1"/>
    <col min="14" max="14" width="7.75" style="1" bestFit="1" customWidth="1"/>
    <col min="15" max="15" width="7.75" style="1" customWidth="1"/>
    <col min="16" max="16" width="7.75" style="1" bestFit="1" customWidth="1"/>
    <col min="17" max="17" width="7.75" style="1" customWidth="1"/>
    <col min="18" max="18" width="5.25" style="1" bestFit="1" customWidth="1"/>
    <col min="19" max="16384" width="9" style="1"/>
  </cols>
  <sheetData>
    <row r="1" spans="1:18" ht="33.75" thickBot="1" x14ac:dyDescent="0.35">
      <c r="A1" s="76" t="s">
        <v>22</v>
      </c>
      <c r="B1" s="70" t="s">
        <v>21</v>
      </c>
      <c r="C1" s="75" t="s">
        <v>20</v>
      </c>
      <c r="D1" s="75" t="s">
        <v>19</v>
      </c>
      <c r="E1" s="68" t="s">
        <v>18</v>
      </c>
      <c r="F1" s="74" t="s">
        <v>17</v>
      </c>
      <c r="G1" s="73" t="s">
        <v>16</v>
      </c>
      <c r="H1" s="72" t="s">
        <v>15</v>
      </c>
      <c r="I1" s="68" t="s">
        <v>14</v>
      </c>
      <c r="J1" s="71" t="s">
        <v>13</v>
      </c>
      <c r="K1" s="72" t="s">
        <v>12</v>
      </c>
      <c r="L1" s="68" t="s">
        <v>11</v>
      </c>
      <c r="M1" s="71" t="s">
        <v>10</v>
      </c>
      <c r="N1" s="70" t="s">
        <v>9</v>
      </c>
      <c r="O1" s="69" t="s">
        <v>8</v>
      </c>
      <c r="P1" s="68" t="s">
        <v>7</v>
      </c>
      <c r="Q1" s="67" t="s">
        <v>6</v>
      </c>
      <c r="R1" s="66" t="s">
        <v>5</v>
      </c>
    </row>
    <row r="2" spans="1:18" x14ac:dyDescent="0.3">
      <c r="A2" s="65">
        <v>110</v>
      </c>
      <c r="B2" s="64">
        <v>90</v>
      </c>
      <c r="C2" s="63">
        <v>87</v>
      </c>
      <c r="D2" s="63">
        <v>12</v>
      </c>
      <c r="E2" s="62">
        <v>12</v>
      </c>
      <c r="F2" s="61">
        <f>E2*C2</f>
        <v>1044</v>
      </c>
      <c r="G2" s="60">
        <f>F2*5.5</f>
        <v>5742</v>
      </c>
      <c r="H2" s="59">
        <v>4</v>
      </c>
      <c r="I2" s="56">
        <v>472</v>
      </c>
      <c r="J2" s="34">
        <f>I2*14</f>
        <v>6608</v>
      </c>
      <c r="K2" s="59">
        <v>2</v>
      </c>
      <c r="L2" s="56">
        <v>870</v>
      </c>
      <c r="M2" s="34">
        <f>L2*10</f>
        <v>8700</v>
      </c>
      <c r="N2" s="58">
        <v>10</v>
      </c>
      <c r="O2" s="57">
        <v>2</v>
      </c>
      <c r="P2" s="56"/>
      <c r="Q2" s="55"/>
      <c r="R2" s="54"/>
    </row>
    <row r="3" spans="1:18" x14ac:dyDescent="0.3">
      <c r="A3" s="53">
        <v>120</v>
      </c>
      <c r="B3" s="52">
        <v>135</v>
      </c>
      <c r="C3" s="51">
        <v>132</v>
      </c>
      <c r="D3" s="51">
        <v>12</v>
      </c>
      <c r="E3" s="50">
        <v>12</v>
      </c>
      <c r="F3" s="49">
        <f>E3*C3</f>
        <v>1584</v>
      </c>
      <c r="G3" s="48">
        <f>F3*5.5</f>
        <v>8712</v>
      </c>
      <c r="H3" s="47">
        <v>4</v>
      </c>
      <c r="I3" s="44">
        <v>688</v>
      </c>
      <c r="J3" s="34">
        <f>I3*14</f>
        <v>9632</v>
      </c>
      <c r="K3" s="47">
        <v>2</v>
      </c>
      <c r="L3" s="44">
        <v>1238</v>
      </c>
      <c r="M3" s="34">
        <f>L3*10</f>
        <v>12380</v>
      </c>
      <c r="N3" s="46">
        <v>12</v>
      </c>
      <c r="O3" s="45">
        <v>3</v>
      </c>
      <c r="P3" s="44"/>
      <c r="Q3" s="43"/>
      <c r="R3" s="42"/>
    </row>
    <row r="4" spans="1:18" x14ac:dyDescent="0.3">
      <c r="A4" s="53">
        <v>130</v>
      </c>
      <c r="B4" s="52">
        <v>138</v>
      </c>
      <c r="C4" s="51">
        <v>135</v>
      </c>
      <c r="D4" s="51">
        <v>12</v>
      </c>
      <c r="E4" s="50">
        <v>12</v>
      </c>
      <c r="F4" s="49">
        <f>E4*C4</f>
        <v>1620</v>
      </c>
      <c r="G4" s="48">
        <f>F4*5.5</f>
        <v>8910</v>
      </c>
      <c r="H4" s="47">
        <v>4</v>
      </c>
      <c r="I4" s="44">
        <v>696</v>
      </c>
      <c r="J4" s="34">
        <f>I4*14</f>
        <v>9744</v>
      </c>
      <c r="K4" s="47">
        <v>2</v>
      </c>
      <c r="L4" s="44">
        <v>1290</v>
      </c>
      <c r="M4" s="34">
        <f>L4*10</f>
        <v>12900</v>
      </c>
      <c r="N4" s="46">
        <v>12</v>
      </c>
      <c r="O4" s="45">
        <v>3</v>
      </c>
      <c r="P4" s="44"/>
      <c r="Q4" s="43"/>
      <c r="R4" s="42"/>
    </row>
    <row r="5" spans="1:18" x14ac:dyDescent="0.3">
      <c r="A5" s="53">
        <v>140</v>
      </c>
      <c r="B5" s="52">
        <v>138</v>
      </c>
      <c r="C5" s="51">
        <v>135</v>
      </c>
      <c r="D5" s="51">
        <v>12</v>
      </c>
      <c r="E5" s="50">
        <v>12</v>
      </c>
      <c r="F5" s="49">
        <f>E5*C5</f>
        <v>1620</v>
      </c>
      <c r="G5" s="48">
        <f>F5*5.5</f>
        <v>8910</v>
      </c>
      <c r="H5" s="47">
        <v>4</v>
      </c>
      <c r="I5" s="44">
        <v>696</v>
      </c>
      <c r="J5" s="34">
        <f>I5*14</f>
        <v>9744</v>
      </c>
      <c r="K5" s="47">
        <v>2</v>
      </c>
      <c r="L5" s="44">
        <v>1290</v>
      </c>
      <c r="M5" s="34">
        <f>L5*10</f>
        <v>12900</v>
      </c>
      <c r="N5" s="46">
        <v>12</v>
      </c>
      <c r="O5" s="45">
        <v>3</v>
      </c>
      <c r="P5" s="44"/>
      <c r="Q5" s="43"/>
      <c r="R5" s="42"/>
    </row>
    <row r="6" spans="1:18" x14ac:dyDescent="0.3">
      <c r="A6" s="53">
        <v>150</v>
      </c>
      <c r="B6" s="52">
        <v>150</v>
      </c>
      <c r="C6" s="51">
        <v>147</v>
      </c>
      <c r="D6" s="51">
        <v>12</v>
      </c>
      <c r="E6" s="50">
        <v>12</v>
      </c>
      <c r="F6" s="49">
        <f>E6*C6</f>
        <v>1764</v>
      </c>
      <c r="G6" s="48">
        <f>F6*5.5</f>
        <v>9702</v>
      </c>
      <c r="H6" s="47">
        <v>4</v>
      </c>
      <c r="I6" s="44">
        <v>760</v>
      </c>
      <c r="J6" s="34">
        <f>I6*14</f>
        <v>10640</v>
      </c>
      <c r="K6" s="47">
        <v>2</v>
      </c>
      <c r="L6" s="44">
        <v>1440</v>
      </c>
      <c r="M6" s="34">
        <f>L6*10</f>
        <v>14400</v>
      </c>
      <c r="N6" s="46">
        <v>12</v>
      </c>
      <c r="O6" s="45">
        <v>3</v>
      </c>
      <c r="P6" s="44"/>
      <c r="Q6" s="43"/>
      <c r="R6" s="42"/>
    </row>
    <row r="7" spans="1:18" x14ac:dyDescent="0.3">
      <c r="A7" s="53">
        <v>210</v>
      </c>
      <c r="B7" s="52">
        <v>150</v>
      </c>
      <c r="C7" s="51">
        <v>147</v>
      </c>
      <c r="D7" s="51">
        <v>12</v>
      </c>
      <c r="E7" s="50">
        <v>12</v>
      </c>
      <c r="F7" s="49">
        <f>E7*C7</f>
        <v>1764</v>
      </c>
      <c r="G7" s="48">
        <f>F7*5.5</f>
        <v>9702</v>
      </c>
      <c r="H7" s="47">
        <v>4</v>
      </c>
      <c r="I7" s="44">
        <v>760</v>
      </c>
      <c r="J7" s="34">
        <f>I7*14</f>
        <v>10640</v>
      </c>
      <c r="K7" s="47">
        <v>2</v>
      </c>
      <c r="L7" s="44">
        <v>1440</v>
      </c>
      <c r="M7" s="34">
        <f>L7*10</f>
        <v>14400</v>
      </c>
      <c r="N7" s="46">
        <v>12</v>
      </c>
      <c r="O7" s="45">
        <v>3</v>
      </c>
      <c r="P7" s="44"/>
      <c r="Q7" s="43"/>
      <c r="R7" s="42"/>
    </row>
    <row r="8" spans="1:18" x14ac:dyDescent="0.3">
      <c r="A8" s="53">
        <v>220</v>
      </c>
      <c r="B8" s="52">
        <v>135</v>
      </c>
      <c r="C8" s="51">
        <v>132</v>
      </c>
      <c r="D8" s="51">
        <v>12</v>
      </c>
      <c r="E8" s="50">
        <v>12</v>
      </c>
      <c r="F8" s="49">
        <f>E8*C8</f>
        <v>1584</v>
      </c>
      <c r="G8" s="48">
        <f>F8*5.5</f>
        <v>8712</v>
      </c>
      <c r="H8" s="47">
        <v>4</v>
      </c>
      <c r="I8" s="44">
        <v>688</v>
      </c>
      <c r="J8" s="34">
        <f>I8*14</f>
        <v>9632</v>
      </c>
      <c r="K8" s="47">
        <v>2</v>
      </c>
      <c r="L8" s="44">
        <v>1850</v>
      </c>
      <c r="M8" s="34">
        <f>L8*10</f>
        <v>18500</v>
      </c>
      <c r="N8" s="46">
        <v>10</v>
      </c>
      <c r="O8" s="45">
        <v>3</v>
      </c>
      <c r="P8" s="44"/>
      <c r="Q8" s="43"/>
      <c r="R8" s="42"/>
    </row>
    <row r="9" spans="1:18" x14ac:dyDescent="0.3">
      <c r="A9" s="53">
        <v>230</v>
      </c>
      <c r="B9" s="52">
        <v>132</v>
      </c>
      <c r="C9" s="51">
        <v>129</v>
      </c>
      <c r="D9" s="51">
        <v>12</v>
      </c>
      <c r="E9" s="50">
        <v>12</v>
      </c>
      <c r="F9" s="49">
        <f>E9*C9</f>
        <v>1548</v>
      </c>
      <c r="G9" s="48">
        <f>F9*5.5</f>
        <v>8514</v>
      </c>
      <c r="H9" s="47">
        <v>4</v>
      </c>
      <c r="I9" s="44">
        <v>688</v>
      </c>
      <c r="J9" s="34">
        <f>I9*14</f>
        <v>9632</v>
      </c>
      <c r="K9" s="47">
        <v>2</v>
      </c>
      <c r="L9" s="44">
        <v>1845</v>
      </c>
      <c r="M9" s="34">
        <f>L9*10</f>
        <v>18450</v>
      </c>
      <c r="N9" s="46">
        <v>10</v>
      </c>
      <c r="O9" s="45">
        <v>3</v>
      </c>
      <c r="P9" s="44"/>
      <c r="Q9" s="43"/>
      <c r="R9" s="42"/>
    </row>
    <row r="10" spans="1:18" x14ac:dyDescent="0.3">
      <c r="A10" s="53">
        <v>240</v>
      </c>
      <c r="B10" s="52">
        <v>129</v>
      </c>
      <c r="C10" s="51">
        <v>126</v>
      </c>
      <c r="D10" s="51">
        <v>12</v>
      </c>
      <c r="E10" s="50">
        <v>12</v>
      </c>
      <c r="F10" s="49">
        <f>E10*C10</f>
        <v>1512</v>
      </c>
      <c r="G10" s="48">
        <f>F10*5.5</f>
        <v>8316</v>
      </c>
      <c r="H10" s="47">
        <v>4</v>
      </c>
      <c r="I10" s="44">
        <v>676</v>
      </c>
      <c r="J10" s="34">
        <f>I10*14</f>
        <v>9464</v>
      </c>
      <c r="K10" s="47">
        <v>2</v>
      </c>
      <c r="L10" s="44">
        <v>1840</v>
      </c>
      <c r="M10" s="34">
        <f>L10*10</f>
        <v>18400</v>
      </c>
      <c r="N10" s="46">
        <v>10</v>
      </c>
      <c r="O10" s="45">
        <v>3</v>
      </c>
      <c r="P10" s="44"/>
      <c r="Q10" s="43"/>
      <c r="R10" s="42"/>
    </row>
    <row r="11" spans="1:18" ht="17.25" thickBot="1" x14ac:dyDescent="0.35">
      <c r="A11" s="41">
        <v>250</v>
      </c>
      <c r="B11" s="40">
        <v>129</v>
      </c>
      <c r="C11" s="39">
        <v>126</v>
      </c>
      <c r="D11" s="39">
        <v>12</v>
      </c>
      <c r="E11" s="38">
        <v>12</v>
      </c>
      <c r="F11" s="37">
        <f>E11*C11</f>
        <v>1512</v>
      </c>
      <c r="G11" s="36">
        <f>F11*5.5</f>
        <v>8316</v>
      </c>
      <c r="H11" s="35">
        <v>4</v>
      </c>
      <c r="I11" s="31">
        <v>676</v>
      </c>
      <c r="J11" s="34">
        <f>I11*14</f>
        <v>9464</v>
      </c>
      <c r="K11" s="35">
        <v>2</v>
      </c>
      <c r="L11" s="31">
        <v>1800</v>
      </c>
      <c r="M11" s="34">
        <f>L11*10</f>
        <v>18000</v>
      </c>
      <c r="N11" s="33">
        <v>10</v>
      </c>
      <c r="O11" s="32">
        <v>3</v>
      </c>
      <c r="P11" s="31"/>
      <c r="Q11" s="30"/>
      <c r="R11" s="29"/>
    </row>
    <row r="12" spans="1:18" ht="17.25" thickBot="1" x14ac:dyDescent="0.35">
      <c r="A12" s="28" t="s">
        <v>4</v>
      </c>
      <c r="B12" s="27">
        <v>40</v>
      </c>
      <c r="C12" s="26">
        <v>38</v>
      </c>
      <c r="D12" s="26">
        <v>9</v>
      </c>
      <c r="E12" s="25">
        <v>9</v>
      </c>
      <c r="F12" s="24">
        <f>E12*C12</f>
        <v>342</v>
      </c>
      <c r="G12" s="23"/>
      <c r="H12" s="22">
        <v>5</v>
      </c>
      <c r="I12" s="21">
        <v>160</v>
      </c>
      <c r="J12" s="20"/>
      <c r="K12" s="22">
        <v>2</v>
      </c>
      <c r="L12" s="21">
        <v>540</v>
      </c>
      <c r="M12" s="20"/>
      <c r="N12" s="19">
        <v>2</v>
      </c>
      <c r="O12" s="18">
        <v>1</v>
      </c>
      <c r="P12" s="17"/>
      <c r="Q12" s="16"/>
      <c r="R12" s="15"/>
    </row>
    <row r="13" spans="1:18" ht="17.25" thickBot="1" x14ac:dyDescent="0.35">
      <c r="A13" s="14" t="s">
        <v>3</v>
      </c>
      <c r="B13" s="13"/>
      <c r="C13" s="12"/>
      <c r="D13" s="12"/>
      <c r="E13" s="11"/>
      <c r="F13" s="10"/>
      <c r="G13" s="8">
        <f>SUM(G2:G11)</f>
        <v>85536</v>
      </c>
      <c r="H13" s="10"/>
      <c r="I13" s="9"/>
      <c r="J13" s="8">
        <f>SUM(J2:J11)</f>
        <v>95200</v>
      </c>
      <c r="K13" s="10"/>
      <c r="L13" s="9"/>
      <c r="M13" s="8">
        <f>SUM(M2:M11)</f>
        <v>149030</v>
      </c>
      <c r="N13" s="7"/>
      <c r="O13" s="7"/>
      <c r="P13" s="6"/>
      <c r="Q13" s="5"/>
      <c r="R13" s="4"/>
    </row>
    <row r="15" spans="1:18" ht="17.25" x14ac:dyDescent="0.3">
      <c r="A15" s="3" t="s">
        <v>2</v>
      </c>
      <c r="B15" s="2" t="s">
        <v>1</v>
      </c>
    </row>
    <row r="16" spans="1:18" x14ac:dyDescent="0.3">
      <c r="B16" s="2" t="s">
        <v>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PS_보은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2020-01-17T00:02:32Z</dcterms:created>
  <dcterms:modified xsi:type="dcterms:W3CDTF">2020-01-17T00:02:37Z</dcterms:modified>
</cp:coreProperties>
</file>