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농장제원\"/>
    </mc:Choice>
  </mc:AlternateContent>
  <bookViews>
    <workbookView xWindow="0" yWindow="0" windowWidth="28800" windowHeight="12285"/>
  </bookViews>
  <sheets>
    <sheet name="GPS_혜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G2" i="1" s="1"/>
  <c r="M2" i="1"/>
  <c r="F3" i="1"/>
  <c r="G3" i="1" s="1"/>
  <c r="M3" i="1"/>
  <c r="F4" i="1"/>
  <c r="G4" i="1"/>
  <c r="M4" i="1"/>
  <c r="F5" i="1"/>
  <c r="G5" i="1"/>
  <c r="M5" i="1"/>
  <c r="M11" i="1" s="1"/>
  <c r="F6" i="1"/>
  <c r="G6" i="1" s="1"/>
  <c r="J6" i="1"/>
  <c r="M6" i="1"/>
  <c r="F7" i="1"/>
  <c r="G7" i="1" s="1"/>
  <c r="J7" i="1"/>
  <c r="M7" i="1"/>
  <c r="F8" i="1"/>
  <c r="G8" i="1" s="1"/>
  <c r="J8" i="1"/>
  <c r="M8" i="1"/>
  <c r="F9" i="1"/>
  <c r="G9" i="1" s="1"/>
  <c r="J9" i="1"/>
  <c r="M9" i="1"/>
  <c r="F10" i="1"/>
  <c r="G10" i="1" s="1"/>
  <c r="J10" i="1"/>
  <c r="M10" i="1"/>
  <c r="J11" i="1"/>
  <c r="J14" i="1"/>
  <c r="K14" i="1" s="1"/>
  <c r="J15" i="1"/>
  <c r="K15" i="1"/>
  <c r="J16" i="1"/>
  <c r="K16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H21" i="1"/>
  <c r="I21" i="1"/>
  <c r="J21" i="1"/>
  <c r="K21" i="1"/>
  <c r="H22" i="1"/>
  <c r="I22" i="1"/>
  <c r="J22" i="1"/>
  <c r="K22" i="1"/>
  <c r="G11" i="1" l="1"/>
</calcChain>
</file>

<file path=xl/sharedStrings.xml><?xml version="1.0" encoding="utf-8"?>
<sst xmlns="http://schemas.openxmlformats.org/spreadsheetml/2006/main" count="29" uniqueCount="24">
  <si>
    <t>급수기 간격(m)</t>
    <phoneticPr fontId="1" type="noConversion"/>
  </si>
  <si>
    <t>급이기 수/라인</t>
    <phoneticPr fontId="1" type="noConversion"/>
  </si>
  <si>
    <t>급이기 간격(m)</t>
    <phoneticPr fontId="1" type="noConversion"/>
  </si>
  <si>
    <t>록셀</t>
    <phoneticPr fontId="1" type="noConversion"/>
  </si>
  <si>
    <t>합계</t>
    <phoneticPr fontId="1" type="noConversion"/>
  </si>
  <si>
    <t>스핀피더</t>
    <phoneticPr fontId="1" type="noConversion"/>
  </si>
  <si>
    <t>비고</t>
    <phoneticPr fontId="1" type="noConversion"/>
  </si>
  <si>
    <t>24인치</t>
    <phoneticPr fontId="1" type="noConversion"/>
  </si>
  <si>
    <t>28인치</t>
    <phoneticPr fontId="1" type="noConversion"/>
  </si>
  <si>
    <t>36인치</t>
    <phoneticPr fontId="1" type="noConversion"/>
  </si>
  <si>
    <t>50인치</t>
    <phoneticPr fontId="1" type="noConversion"/>
  </si>
  <si>
    <t>사육밀도
(10수/개)</t>
    <phoneticPr fontId="1" type="noConversion"/>
  </si>
  <si>
    <t>급수기수</t>
    <phoneticPr fontId="1" type="noConversion"/>
  </si>
  <si>
    <t>급수라인</t>
    <phoneticPr fontId="1" type="noConversion"/>
  </si>
  <si>
    <t>사육밀도
(14수/개)</t>
    <phoneticPr fontId="1" type="noConversion"/>
  </si>
  <si>
    <t>급이기수</t>
    <phoneticPr fontId="1" type="noConversion"/>
  </si>
  <si>
    <t>급이라인</t>
    <phoneticPr fontId="1" type="noConversion"/>
  </si>
  <si>
    <t>사육밀도
(7수/m2)</t>
    <phoneticPr fontId="1" type="noConversion"/>
  </si>
  <si>
    <t>넓이</t>
    <phoneticPr fontId="1" type="noConversion"/>
  </si>
  <si>
    <t>실폭</t>
    <phoneticPr fontId="1" type="noConversion"/>
  </si>
  <si>
    <t>폭</t>
    <phoneticPr fontId="1" type="noConversion"/>
  </si>
  <si>
    <t>실길이</t>
    <phoneticPr fontId="1" type="noConversion"/>
  </si>
  <si>
    <t>길이</t>
    <phoneticPr fontId="1" type="noConversion"/>
  </si>
  <si>
    <t>계사명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</si>
</sst>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#,##0.00_ ;[Red]\-#,##0.00\ "/>
    <numFmt numFmtId="178" formatCode="#,##0.0_ ;[Red]\-#,##0.0\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3" fillId="0" borderId="3" xfId="0" applyNumberFormat="1" applyFont="1" applyFill="1" applyBorder="1">
      <alignment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8" fontId="0" fillId="0" borderId="19" xfId="0" applyNumberFormat="1" applyBorder="1" applyAlignment="1">
      <alignment horizontal="center" vertical="center"/>
    </xf>
    <xf numFmtId="176" fontId="0" fillId="3" borderId="17" xfId="0" applyNumberFormat="1" applyFill="1" applyBorder="1" applyAlignment="1">
      <alignment horizontal="center" vertical="center"/>
    </xf>
    <xf numFmtId="176" fontId="0" fillId="3" borderId="18" xfId="0" applyNumberFormat="1" applyFill="1" applyBorder="1" applyAlignment="1">
      <alignment horizontal="center" vertical="center"/>
    </xf>
    <xf numFmtId="176" fontId="0" fillId="3" borderId="19" xfId="0" applyNumberFormat="1" applyFill="1" applyBorder="1" applyAlignment="1">
      <alignment horizontal="center" vertical="center"/>
    </xf>
    <xf numFmtId="176" fontId="0" fillId="3" borderId="22" xfId="0" applyNumberFormat="1" applyFill="1" applyBorder="1" applyAlignment="1">
      <alignment horizontal="center" vertical="center"/>
    </xf>
    <xf numFmtId="176" fontId="0" fillId="3" borderId="23" xfId="0" applyNumberFormat="1" applyFill="1" applyBorder="1" applyAlignment="1">
      <alignment horizontal="center" vertical="center"/>
    </xf>
    <xf numFmtId="176" fontId="0" fillId="3" borderId="20" xfId="0" applyNumberFormat="1" applyFill="1" applyBorder="1" applyAlignment="1">
      <alignment horizontal="center" vertical="center"/>
    </xf>
    <xf numFmtId="176" fontId="0" fillId="3" borderId="21" xfId="0" applyNumberFormat="1" applyFill="1" applyBorder="1" applyAlignment="1">
      <alignment horizontal="center" vertical="center"/>
    </xf>
    <xf numFmtId="178" fontId="0" fillId="3" borderId="19" xfId="0" applyNumberFormat="1" applyFill="1" applyBorder="1" applyAlignment="1">
      <alignment horizontal="center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15" xfId="0" applyNumberFormat="1" applyFill="1" applyBorder="1" applyAlignment="1">
      <alignment horizontal="center" vertical="center"/>
    </xf>
    <xf numFmtId="178" fontId="0" fillId="3" borderId="22" xfId="0" applyNumberFormat="1" applyFill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workbookViewId="0">
      <selection activeCell="A2" sqref="A2:Q11"/>
    </sheetView>
  </sheetViews>
  <sheetFormatPr defaultRowHeight="16.5" x14ac:dyDescent="0.3"/>
  <cols>
    <col min="1" max="1" width="7.125" style="1" bestFit="1" customWidth="1"/>
    <col min="2" max="2" width="5.625" style="1" customWidth="1"/>
    <col min="3" max="3" width="7.125" style="1" bestFit="1" customWidth="1"/>
    <col min="4" max="4" width="5.125" style="1" customWidth="1"/>
    <col min="5" max="5" width="5.5" style="1" bestFit="1" customWidth="1"/>
    <col min="6" max="6" width="7.375" style="1" bestFit="1" customWidth="1"/>
    <col min="7" max="7" width="12.125" style="1" customWidth="1"/>
    <col min="8" max="8" width="12.75" style="1" bestFit="1" customWidth="1"/>
    <col min="9" max="9" width="11.625" style="1" customWidth="1"/>
    <col min="10" max="10" width="12.75" style="1" bestFit="1" customWidth="1"/>
    <col min="11" max="13" width="9" style="1"/>
    <col min="14" max="17" width="7.75" style="1" bestFit="1" customWidth="1"/>
    <col min="18" max="18" width="5.5" style="1" bestFit="1" customWidth="1"/>
    <col min="19" max="16384" width="9" style="1"/>
  </cols>
  <sheetData>
    <row r="1" spans="1:18" ht="33.75" thickBot="1" x14ac:dyDescent="0.35">
      <c r="A1" s="20" t="s">
        <v>23</v>
      </c>
      <c r="B1" s="19" t="s">
        <v>22</v>
      </c>
      <c r="C1" s="18" t="s">
        <v>21</v>
      </c>
      <c r="D1" s="18" t="s">
        <v>20</v>
      </c>
      <c r="E1" s="17" t="s">
        <v>19</v>
      </c>
      <c r="F1" s="20" t="s">
        <v>18</v>
      </c>
      <c r="G1" s="51" t="s">
        <v>17</v>
      </c>
      <c r="H1" s="50" t="s">
        <v>16</v>
      </c>
      <c r="I1" s="18" t="s">
        <v>15</v>
      </c>
      <c r="J1" s="49" t="s">
        <v>14</v>
      </c>
      <c r="K1" s="19" t="s">
        <v>13</v>
      </c>
      <c r="L1" s="18" t="s">
        <v>12</v>
      </c>
      <c r="M1" s="49" t="s">
        <v>11</v>
      </c>
      <c r="N1" s="48" t="s">
        <v>10</v>
      </c>
      <c r="O1" s="19" t="s">
        <v>9</v>
      </c>
      <c r="P1" s="18" t="s">
        <v>8</v>
      </c>
      <c r="Q1" s="47" t="s">
        <v>7</v>
      </c>
      <c r="R1" s="20" t="s">
        <v>6</v>
      </c>
    </row>
    <row r="2" spans="1:18" x14ac:dyDescent="0.3">
      <c r="A2" s="44">
        <v>111</v>
      </c>
      <c r="B2" s="40">
        <v>49</v>
      </c>
      <c r="C2" s="39">
        <v>43</v>
      </c>
      <c r="D2" s="46">
        <v>13.5</v>
      </c>
      <c r="E2" s="46">
        <v>13.5</v>
      </c>
      <c r="F2" s="44">
        <f>E2*C2</f>
        <v>580.5</v>
      </c>
      <c r="G2" s="34">
        <f>F2*7</f>
        <v>4063.5</v>
      </c>
      <c r="H2" s="42">
        <v>4</v>
      </c>
      <c r="I2" s="39" t="s">
        <v>5</v>
      </c>
      <c r="J2" s="25">
        <v>6000</v>
      </c>
      <c r="K2" s="40">
        <v>6</v>
      </c>
      <c r="L2" s="39">
        <v>1260</v>
      </c>
      <c r="M2" s="25">
        <f>L2*10</f>
        <v>12600</v>
      </c>
      <c r="N2" s="40">
        <v>6</v>
      </c>
      <c r="O2" s="39">
        <v>2</v>
      </c>
      <c r="P2" s="39"/>
      <c r="Q2" s="45"/>
      <c r="R2" s="44"/>
    </row>
    <row r="3" spans="1:18" x14ac:dyDescent="0.3">
      <c r="A3" s="36">
        <v>112</v>
      </c>
      <c r="B3" s="41">
        <v>49</v>
      </c>
      <c r="C3" s="38">
        <v>43</v>
      </c>
      <c r="D3" s="43">
        <v>13.5</v>
      </c>
      <c r="E3" s="43">
        <v>13.5</v>
      </c>
      <c r="F3" s="36">
        <f>E3*C3</f>
        <v>580.5</v>
      </c>
      <c r="G3" s="34">
        <f>F3*7</f>
        <v>4063.5</v>
      </c>
      <c r="H3" s="42">
        <v>4</v>
      </c>
      <c r="I3" s="39" t="s">
        <v>5</v>
      </c>
      <c r="J3" s="25">
        <v>6000</v>
      </c>
      <c r="K3" s="41">
        <v>6</v>
      </c>
      <c r="L3" s="39">
        <v>1260</v>
      </c>
      <c r="M3" s="25">
        <f>L3*10</f>
        <v>12600</v>
      </c>
      <c r="N3" s="40">
        <v>6</v>
      </c>
      <c r="O3" s="39">
        <v>2</v>
      </c>
      <c r="P3" s="38"/>
      <c r="Q3" s="37"/>
      <c r="R3" s="36"/>
    </row>
    <row r="4" spans="1:18" x14ac:dyDescent="0.3">
      <c r="A4" s="36">
        <v>121</v>
      </c>
      <c r="B4" s="41">
        <v>58</v>
      </c>
      <c r="C4" s="38">
        <v>52</v>
      </c>
      <c r="D4" s="43">
        <v>13.5</v>
      </c>
      <c r="E4" s="43">
        <v>13.5</v>
      </c>
      <c r="F4" s="36">
        <f>E4*C4</f>
        <v>702</v>
      </c>
      <c r="G4" s="34">
        <f>F4*7</f>
        <v>4914</v>
      </c>
      <c r="H4" s="42">
        <v>4</v>
      </c>
      <c r="I4" s="39" t="s">
        <v>5</v>
      </c>
      <c r="J4" s="25">
        <v>6000</v>
      </c>
      <c r="K4" s="41">
        <v>6</v>
      </c>
      <c r="L4" s="38">
        <v>1620</v>
      </c>
      <c r="M4" s="25">
        <f>L4*10</f>
        <v>16200</v>
      </c>
      <c r="N4" s="40">
        <v>6</v>
      </c>
      <c r="O4" s="39">
        <v>2</v>
      </c>
      <c r="P4" s="38"/>
      <c r="Q4" s="37"/>
      <c r="R4" s="36"/>
    </row>
    <row r="5" spans="1:18" x14ac:dyDescent="0.3">
      <c r="A5" s="36">
        <v>122</v>
      </c>
      <c r="B5" s="41">
        <v>58</v>
      </c>
      <c r="C5" s="38">
        <v>52</v>
      </c>
      <c r="D5" s="43">
        <v>13.5</v>
      </c>
      <c r="E5" s="43">
        <v>13.5</v>
      </c>
      <c r="F5" s="36">
        <f>E5*C5</f>
        <v>702</v>
      </c>
      <c r="G5" s="34">
        <f>F5*7</f>
        <v>4914</v>
      </c>
      <c r="H5" s="42">
        <v>4</v>
      </c>
      <c r="I5" s="39" t="s">
        <v>5</v>
      </c>
      <c r="J5" s="25">
        <v>6000</v>
      </c>
      <c r="K5" s="41">
        <v>6</v>
      </c>
      <c r="L5" s="38">
        <v>1620</v>
      </c>
      <c r="M5" s="25">
        <f>L5*10</f>
        <v>16200</v>
      </c>
      <c r="N5" s="40">
        <v>6</v>
      </c>
      <c r="O5" s="39">
        <v>2</v>
      </c>
      <c r="P5" s="38"/>
      <c r="Q5" s="37"/>
      <c r="R5" s="36"/>
    </row>
    <row r="6" spans="1:18" x14ac:dyDescent="0.3">
      <c r="A6" s="29">
        <v>211</v>
      </c>
      <c r="B6" s="32">
        <v>53</v>
      </c>
      <c r="C6" s="31">
        <v>48</v>
      </c>
      <c r="D6" s="35">
        <v>14.3</v>
      </c>
      <c r="E6" s="35">
        <v>14.3</v>
      </c>
      <c r="F6" s="29">
        <f>E6*C6</f>
        <v>686.40000000000009</v>
      </c>
      <c r="G6" s="34">
        <f>F6*7</f>
        <v>4804.8000000000011</v>
      </c>
      <c r="H6" s="33">
        <v>4</v>
      </c>
      <c r="I6" s="31">
        <v>520</v>
      </c>
      <c r="J6" s="25">
        <f>I6*14</f>
        <v>7280</v>
      </c>
      <c r="K6" s="32">
        <v>4</v>
      </c>
      <c r="L6" s="31">
        <v>992</v>
      </c>
      <c r="M6" s="25">
        <f>L6*10</f>
        <v>9920</v>
      </c>
      <c r="N6" s="32">
        <v>6</v>
      </c>
      <c r="O6" s="31">
        <v>2</v>
      </c>
      <c r="P6" s="31"/>
      <c r="Q6" s="30"/>
      <c r="R6" s="29"/>
    </row>
    <row r="7" spans="1:18" x14ac:dyDescent="0.3">
      <c r="A7" s="29">
        <v>212</v>
      </c>
      <c r="B7" s="32">
        <v>53</v>
      </c>
      <c r="C7" s="31">
        <v>50</v>
      </c>
      <c r="D7" s="35">
        <v>14.3</v>
      </c>
      <c r="E7" s="35">
        <v>14.3</v>
      </c>
      <c r="F7" s="29">
        <f>E7*C7</f>
        <v>715</v>
      </c>
      <c r="G7" s="34">
        <f>F7*7</f>
        <v>5005</v>
      </c>
      <c r="H7" s="33">
        <v>4</v>
      </c>
      <c r="I7" s="31">
        <v>520</v>
      </c>
      <c r="J7" s="25">
        <f>I7*14</f>
        <v>7280</v>
      </c>
      <c r="K7" s="32">
        <v>4</v>
      </c>
      <c r="L7" s="31">
        <v>992</v>
      </c>
      <c r="M7" s="25">
        <f>L7*10</f>
        <v>9920</v>
      </c>
      <c r="N7" s="32">
        <v>6</v>
      </c>
      <c r="O7" s="31">
        <v>2</v>
      </c>
      <c r="P7" s="31"/>
      <c r="Q7" s="30"/>
      <c r="R7" s="29"/>
    </row>
    <row r="8" spans="1:18" x14ac:dyDescent="0.3">
      <c r="A8" s="29">
        <v>221</v>
      </c>
      <c r="B8" s="32">
        <v>53</v>
      </c>
      <c r="C8" s="31">
        <v>50</v>
      </c>
      <c r="D8" s="35">
        <v>14.3</v>
      </c>
      <c r="E8" s="35">
        <v>14.3</v>
      </c>
      <c r="F8" s="29">
        <f>E8*C8</f>
        <v>715</v>
      </c>
      <c r="G8" s="34">
        <f>F8*7</f>
        <v>5005</v>
      </c>
      <c r="H8" s="33">
        <v>4</v>
      </c>
      <c r="I8" s="31">
        <v>520</v>
      </c>
      <c r="J8" s="25">
        <f>I8*14</f>
        <v>7280</v>
      </c>
      <c r="K8" s="32">
        <v>4</v>
      </c>
      <c r="L8" s="31">
        <v>992</v>
      </c>
      <c r="M8" s="25">
        <f>L8*10</f>
        <v>9920</v>
      </c>
      <c r="N8" s="32">
        <v>6</v>
      </c>
      <c r="O8" s="31">
        <v>2</v>
      </c>
      <c r="P8" s="31"/>
      <c r="Q8" s="30"/>
      <c r="R8" s="29"/>
    </row>
    <row r="9" spans="1:18" x14ac:dyDescent="0.3">
      <c r="A9" s="29">
        <v>222</v>
      </c>
      <c r="B9" s="32">
        <v>53</v>
      </c>
      <c r="C9" s="31">
        <v>50</v>
      </c>
      <c r="D9" s="35">
        <v>14.3</v>
      </c>
      <c r="E9" s="35">
        <v>14.3</v>
      </c>
      <c r="F9" s="29">
        <f>E9*C9</f>
        <v>715</v>
      </c>
      <c r="G9" s="34">
        <f>F9*7</f>
        <v>5005</v>
      </c>
      <c r="H9" s="33">
        <v>4</v>
      </c>
      <c r="I9" s="31">
        <v>520</v>
      </c>
      <c r="J9" s="25">
        <f>I9*14</f>
        <v>7280</v>
      </c>
      <c r="K9" s="32">
        <v>4</v>
      </c>
      <c r="L9" s="31">
        <v>992</v>
      </c>
      <c r="M9" s="25">
        <f>L9*10</f>
        <v>9920</v>
      </c>
      <c r="N9" s="32">
        <v>6</v>
      </c>
      <c r="O9" s="31">
        <v>2</v>
      </c>
      <c r="P9" s="31"/>
      <c r="Q9" s="30"/>
      <c r="R9" s="29"/>
    </row>
    <row r="10" spans="1:18" ht="17.25" thickBot="1" x14ac:dyDescent="0.35">
      <c r="A10" s="21">
        <v>310</v>
      </c>
      <c r="B10" s="24">
        <v>105.8</v>
      </c>
      <c r="C10" s="23">
        <v>102.8</v>
      </c>
      <c r="D10" s="28">
        <v>15</v>
      </c>
      <c r="E10" s="28">
        <v>15</v>
      </c>
      <c r="F10" s="21">
        <f>E10*C10</f>
        <v>1542</v>
      </c>
      <c r="G10" s="27">
        <f>F10*7</f>
        <v>10794</v>
      </c>
      <c r="H10" s="26">
        <v>6</v>
      </c>
      <c r="I10" s="23">
        <v>771</v>
      </c>
      <c r="J10" s="25">
        <f>I10*14</f>
        <v>10794</v>
      </c>
      <c r="K10" s="24">
        <v>6</v>
      </c>
      <c r="L10" s="23">
        <v>1194</v>
      </c>
      <c r="M10" s="25">
        <f>L10*10</f>
        <v>11940</v>
      </c>
      <c r="N10" s="24">
        <v>8</v>
      </c>
      <c r="O10" s="23">
        <v>5</v>
      </c>
      <c r="P10" s="23"/>
      <c r="Q10" s="22"/>
      <c r="R10" s="21"/>
    </row>
    <row r="11" spans="1:18" ht="17.25" thickBot="1" x14ac:dyDescent="0.35">
      <c r="A11" s="20" t="s">
        <v>4</v>
      </c>
      <c r="B11" s="19"/>
      <c r="C11" s="18"/>
      <c r="D11" s="18"/>
      <c r="E11" s="17"/>
      <c r="F11" s="10"/>
      <c r="G11" s="16">
        <f>SUM(G2:G10)</f>
        <v>48568.800000000003</v>
      </c>
      <c r="H11" s="15"/>
      <c r="I11" s="12" t="s">
        <v>3</v>
      </c>
      <c r="J11" s="14">
        <f>SUM(J2:J10)</f>
        <v>63914</v>
      </c>
      <c r="K11" s="13"/>
      <c r="L11" s="12" t="s">
        <v>3</v>
      </c>
      <c r="M11" s="14">
        <f>SUM(M2:M10)</f>
        <v>109220</v>
      </c>
      <c r="N11" s="13"/>
      <c r="O11" s="12"/>
      <c r="P11" s="12"/>
      <c r="Q11" s="11"/>
      <c r="R11" s="10"/>
    </row>
    <row r="13" spans="1:18" x14ac:dyDescent="0.3">
      <c r="G13" s="8"/>
      <c r="H13" s="9" t="s">
        <v>1</v>
      </c>
      <c r="I13" s="8" t="s">
        <v>2</v>
      </c>
      <c r="J13" s="9" t="s">
        <v>1</v>
      </c>
      <c r="K13" s="8" t="s">
        <v>0</v>
      </c>
    </row>
    <row r="14" spans="1:18" x14ac:dyDescent="0.3">
      <c r="G14" s="7">
        <v>111</v>
      </c>
      <c r="H14" s="7"/>
      <c r="I14" s="7"/>
      <c r="J14" s="7">
        <f>L2/K2</f>
        <v>210</v>
      </c>
      <c r="K14" s="6">
        <f>C2/J14</f>
        <v>0.20476190476190476</v>
      </c>
    </row>
    <row r="15" spans="1:18" x14ac:dyDescent="0.3">
      <c r="G15" s="5">
        <v>112</v>
      </c>
      <c r="H15" s="5"/>
      <c r="I15" s="5"/>
      <c r="J15" s="5">
        <f>L3/K3</f>
        <v>210</v>
      </c>
      <c r="K15" s="4">
        <f>C3/J15</f>
        <v>0.20476190476190476</v>
      </c>
    </row>
    <row r="16" spans="1:18" x14ac:dyDescent="0.3">
      <c r="G16" s="5">
        <v>121</v>
      </c>
      <c r="H16" s="5"/>
      <c r="I16" s="5"/>
      <c r="J16" s="5">
        <f>L4/K4</f>
        <v>270</v>
      </c>
      <c r="K16" s="4">
        <f>C4/J16</f>
        <v>0.19259259259259259</v>
      </c>
    </row>
    <row r="17" spans="7:11" x14ac:dyDescent="0.3">
      <c r="G17" s="5">
        <v>122</v>
      </c>
      <c r="H17" s="5"/>
      <c r="I17" s="5"/>
      <c r="J17" s="5">
        <f>L5/K5</f>
        <v>270</v>
      </c>
      <c r="K17" s="4">
        <f>C5/J17</f>
        <v>0.19259259259259259</v>
      </c>
    </row>
    <row r="18" spans="7:11" x14ac:dyDescent="0.3">
      <c r="G18" s="5">
        <v>211</v>
      </c>
      <c r="H18" s="5">
        <f>I6/H6</f>
        <v>130</v>
      </c>
      <c r="I18" s="4">
        <f>C6/H18</f>
        <v>0.36923076923076925</v>
      </c>
      <c r="J18" s="5">
        <f>L6/K6</f>
        <v>248</v>
      </c>
      <c r="K18" s="4">
        <f>C6/J18</f>
        <v>0.19354838709677419</v>
      </c>
    </row>
    <row r="19" spans="7:11" x14ac:dyDescent="0.3">
      <c r="G19" s="5">
        <v>212</v>
      </c>
      <c r="H19" s="5">
        <f>I7/H7</f>
        <v>130</v>
      </c>
      <c r="I19" s="4">
        <f>C7/H19</f>
        <v>0.38461538461538464</v>
      </c>
      <c r="J19" s="5">
        <f>L7/K7</f>
        <v>248</v>
      </c>
      <c r="K19" s="4">
        <f>C7/J19</f>
        <v>0.20161290322580644</v>
      </c>
    </row>
    <row r="20" spans="7:11" x14ac:dyDescent="0.3">
      <c r="G20" s="5">
        <v>221</v>
      </c>
      <c r="H20" s="5">
        <f>I8/H8</f>
        <v>130</v>
      </c>
      <c r="I20" s="4">
        <f>C8/H20</f>
        <v>0.38461538461538464</v>
      </c>
      <c r="J20" s="5">
        <f>L8/K8</f>
        <v>248</v>
      </c>
      <c r="K20" s="4">
        <f>C8/J20</f>
        <v>0.20161290322580644</v>
      </c>
    </row>
    <row r="21" spans="7:11" x14ac:dyDescent="0.3">
      <c r="G21" s="5">
        <v>222</v>
      </c>
      <c r="H21" s="5">
        <f>I9/H9</f>
        <v>130</v>
      </c>
      <c r="I21" s="4">
        <f>C9/H21</f>
        <v>0.38461538461538464</v>
      </c>
      <c r="J21" s="5">
        <f>L9/K9</f>
        <v>248</v>
      </c>
      <c r="K21" s="4">
        <f>C9/J21</f>
        <v>0.20161290322580644</v>
      </c>
    </row>
    <row r="22" spans="7:11" x14ac:dyDescent="0.3">
      <c r="G22" s="3">
        <v>310</v>
      </c>
      <c r="H22" s="3">
        <f>I10/H10</f>
        <v>128.5</v>
      </c>
      <c r="I22" s="2">
        <f>C10/H22</f>
        <v>0.79999999999999993</v>
      </c>
      <c r="J22" s="3">
        <f>L10/K10</f>
        <v>199</v>
      </c>
      <c r="K22" s="2">
        <f>C10/J22</f>
        <v>0.51658291457286432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GPS_혜인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2020-01-16T23:24:42Z</dcterms:created>
  <dcterms:modified xsi:type="dcterms:W3CDTF">2020-01-16T23:25:06Z</dcterms:modified>
</cp:coreProperties>
</file>