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연구과제\1. 초생추 이력제(주관)\app 개발관련\Uploading files\2차\2. 환경\"/>
    </mc:Choice>
  </mc:AlternateContent>
  <bookViews>
    <workbookView xWindow="0" yWindow="0" windowWidth="28800" windowHeight="12285"/>
  </bookViews>
  <sheets>
    <sheet name="환경 20주" sheetId="14" r:id="rId1"/>
    <sheet name="환경 20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 l="1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G10" i="15"/>
  <c r="C10" i="15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<sst xmlns="http://schemas.openxmlformats.org/spreadsheetml/2006/main" count="133" uniqueCount="84">
  <si>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</si>
  <si>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</si>
  <si>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</si>
  <si>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</si>
  <si>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</si>
  <si>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</si>
  <si>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</si>
  <si>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</si>
  <si>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</si>
  <si>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</si>
  <si>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</si>
  <si>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</si>
  <si>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</si>
  <si>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</si>
  <si>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</si>
  <si>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</si>
  <si>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</si>
  <si>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</si>
  <si>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</si>
  <si>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</si>
  <si>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</si>
  <si>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</si>
  <si>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</si>
  <si>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</si>
  <si>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</si>
  <si>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</si>
  <si>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</si>
  <si>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</si>
  <si>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</si>
  <si>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</si>
  <si>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</si>
  <si>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</si>
  <si>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</si>
  <si>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</si>
  <si>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</si>
  <si>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</si>
  <si>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</si>
  <si>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</si>
  <si>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</si>
  <si>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</si>
  <si>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</si>
  <si>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</si>
  <si>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</si>
  <si>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</si>
  <si>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</si>
  <si>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</si>
  <si>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</si>
  <si>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</si>
  <si>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</si>
  <si>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</si>
  <si>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</si>
  <si>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</si>
  <si>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</si>
  <si>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</si>
  <si>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</si>
  <si>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</si>
  <si>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</si>
  <si>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</si>
  <si>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</si>
  <si>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</si>
  <si>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</si>
  <si>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</si>
  <si>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</si>
  <si>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</si>
  <si>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</si>
  <si>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</si>
  <si>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</si>
  <si>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</si>
  <si>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</si>
  <si>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</si>
  <si>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</si>
  <si>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</si>
  <si>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</si>
  <si>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</si>
  <si>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</si>
  <si>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</si>
  <si>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1동</t>
    <phoneticPr fontId="3" type="noConversion"/>
  </si>
  <si>
    <t>2동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</si>
  <si>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</si>
  <si>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</si>
  <si>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드림팜1농장</t>
    <phoneticPr fontId="3" type="noConversion"/>
  </si>
  <si>
    <t>19-9999</t>
    <phoneticPr fontId="3" type="noConversion"/>
  </si>
  <si>
    <t>윤재성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</si>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</sst>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abSelected="1" zoomScaleNormal="100" workbookViewId="0">
      <selection activeCell="C10" sqref="C10:C1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14" x14ac:dyDescent="0.3">
      <c r="F3" s="29" t="s">
        <v>5</v>
      </c>
      <c r="G3" s="36" t="s">
        <v>81</v>
      </c>
      <c r="H3" s="37"/>
      <c r="N3" s="32"/>
    </row>
    <row r="4" spans="1:14" x14ac:dyDescent="0.3">
      <c r="A4" s="28" t="s">
        <v>20</v>
      </c>
      <c r="B4" s="33" t="s">
        <v>80</v>
      </c>
      <c r="C4" s="28" t="s">
        <v>6</v>
      </c>
      <c r="D4" s="38">
        <v>43713</v>
      </c>
      <c r="E4" s="38"/>
      <c r="F4" s="30" t="s">
        <v>50</v>
      </c>
      <c r="G4" s="39">
        <v>43716</v>
      </c>
      <c r="H4" s="40"/>
      <c r="N4" s="32"/>
    </row>
    <row r="5" spans="1:14" x14ac:dyDescent="0.3">
      <c r="A5" s="28" t="s">
        <v>15</v>
      </c>
      <c r="B5" s="27">
        <v>9181</v>
      </c>
      <c r="C5" s="28" t="s">
        <v>16</v>
      </c>
      <c r="D5" s="41">
        <v>20</v>
      </c>
      <c r="E5" s="41"/>
      <c r="F5" s="28" t="s">
        <v>7</v>
      </c>
      <c r="G5" s="42" t="s">
        <v>82</v>
      </c>
      <c r="H5" s="42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43" t="s">
        <v>14</v>
      </c>
      <c r="B7" s="44"/>
      <c r="C7" s="31" t="s">
        <v>51</v>
      </c>
      <c r="D7" s="22" t="s">
        <v>0</v>
      </c>
      <c r="E7" s="45" t="s">
        <v>14</v>
      </c>
      <c r="F7" s="44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6" t="s">
        <v>76</v>
      </c>
      <c r="B8" s="47"/>
      <c r="C8" s="50" t="s">
        <v>83</v>
      </c>
      <c r="D8" s="52" t="str">
        <f>IF(C8="","",IF(C8="음성","양호",IF(ISERROR(FIND(".",C8)),"불량","주의")))</f>
        <v>주의</v>
      </c>
      <c r="E8" s="54" t="s">
        <v>77</v>
      </c>
      <c r="F8" s="47"/>
      <c r="G8" s="50" t="s">
        <v>78</v>
      </c>
      <c r="H8" s="56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8"/>
      <c r="B9" s="49"/>
      <c r="C9" s="51"/>
      <c r="D9" s="53"/>
      <c r="E9" s="55"/>
      <c r="F9" s="49"/>
      <c r="G9" s="51"/>
      <c r="H9" s="57"/>
      <c r="N9" s="32">
        <v>20</v>
      </c>
    </row>
    <row r="10" spans="1:14" ht="18.75" customHeight="1" x14ac:dyDescent="0.3">
      <c r="A10" s="46"/>
      <c r="B10" s="47"/>
      <c r="C10" s="50"/>
      <c r="D10" s="52"/>
      <c r="E10" s="54"/>
      <c r="F10" s="47"/>
      <c r="G10" s="50"/>
      <c r="H10" s="56"/>
      <c r="N10" s="32">
        <v>24</v>
      </c>
    </row>
    <row r="11" spans="1:14" ht="18.75" customHeight="1" x14ac:dyDescent="0.3">
      <c r="A11" s="48"/>
      <c r="B11" s="49"/>
      <c r="C11" s="51"/>
      <c r="D11" s="53"/>
      <c r="E11" s="55"/>
      <c r="F11" s="49"/>
      <c r="G11" s="51"/>
      <c r="H11" s="57"/>
      <c r="N11" s="32">
        <v>28</v>
      </c>
    </row>
    <row r="12" spans="1:14" ht="18.75" customHeight="1" x14ac:dyDescent="0.3">
      <c r="A12" s="46"/>
      <c r="B12" s="47"/>
      <c r="C12" s="50"/>
      <c r="D12" s="52" t="str">
        <f t="shared" ref="D12" si="0">IF(C12="","",IF(C12="음성","양호",IF(ISERROR(FIND(".",C12)),"불량","주의")))</f>
        <v/>
      </c>
      <c r="E12" s="54"/>
      <c r="F12" s="47"/>
      <c r="G12" s="50"/>
      <c r="H12" s="56" t="str">
        <f t="shared" ref="H12" si="1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8"/>
      <c r="B13" s="49"/>
      <c r="C13" s="51"/>
      <c r="D13" s="53"/>
      <c r="E13" s="55"/>
      <c r="F13" s="49"/>
      <c r="G13" s="51"/>
      <c r="H13" s="57"/>
      <c r="N13" s="32">
        <v>42</v>
      </c>
    </row>
    <row r="14" spans="1:14" ht="18.75" customHeight="1" x14ac:dyDescent="0.3">
      <c r="A14" s="46"/>
      <c r="B14" s="47"/>
      <c r="C14" s="50"/>
      <c r="D14" s="52" t="str">
        <f t="shared" ref="D14" si="2">IF(C14="","",IF(C14="음성","양호",IF(ISERROR(FIND(".",C14)),"불량","주의")))</f>
        <v/>
      </c>
      <c r="E14" s="54"/>
      <c r="F14" s="47"/>
      <c r="G14" s="50"/>
      <c r="H14" s="56" t="str">
        <f t="shared" ref="H14" si="3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8"/>
      <c r="B15" s="49"/>
      <c r="C15" s="51"/>
      <c r="D15" s="53"/>
      <c r="E15" s="55"/>
      <c r="F15" s="49"/>
      <c r="G15" s="51"/>
      <c r="H15" s="57"/>
      <c r="N15" s="32">
        <v>54</v>
      </c>
    </row>
    <row r="16" spans="1:14" ht="18.75" customHeight="1" x14ac:dyDescent="0.3">
      <c r="A16" s="46"/>
      <c r="B16" s="47"/>
      <c r="C16" s="50"/>
      <c r="D16" s="52" t="str">
        <f t="shared" ref="D16" si="4">IF(C16="","",IF(C16="음성","양호",IF(ISERROR(FIND(".",C16)),"불량","주의")))</f>
        <v/>
      </c>
      <c r="E16" s="54"/>
      <c r="F16" s="47"/>
      <c r="G16" s="50"/>
      <c r="H16" s="56" t="str">
        <f t="shared" ref="H16" si="5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8"/>
      <c r="B17" s="49"/>
      <c r="C17" s="51"/>
      <c r="D17" s="53"/>
      <c r="E17" s="55"/>
      <c r="F17" s="49"/>
      <c r="G17" s="51"/>
      <c r="H17" s="57"/>
      <c r="N17" s="32"/>
    </row>
    <row r="18" spans="1:14" ht="18.75" customHeight="1" x14ac:dyDescent="0.3">
      <c r="A18" s="46"/>
      <c r="B18" s="47"/>
      <c r="C18" s="50"/>
      <c r="D18" s="52" t="str">
        <f t="shared" ref="D18" si="6">IF(C18="","",IF(C18="음성","양호",IF(ISERROR(FIND(".",C18)),"불량","주의")))</f>
        <v/>
      </c>
      <c r="E18" s="54"/>
      <c r="F18" s="47"/>
      <c r="G18" s="50"/>
      <c r="H18" s="56" t="str">
        <f t="shared" ref="H18" si="7">IF(G18="","",IF(G18="음성","양호",IF(ISERROR(FIND(".",G18)),"불량","주의")))</f>
        <v/>
      </c>
      <c r="N18" s="32"/>
    </row>
    <row r="19" spans="1:14" ht="18.75" customHeight="1" x14ac:dyDescent="0.3">
      <c r="A19" s="48"/>
      <c r="B19" s="49"/>
      <c r="C19" s="51"/>
      <c r="D19" s="53"/>
      <c r="E19" s="55"/>
      <c r="F19" s="49"/>
      <c r="G19" s="51"/>
      <c r="H19" s="57"/>
      <c r="N19" s="32"/>
    </row>
    <row r="20" spans="1:14" ht="18.75" customHeight="1" x14ac:dyDescent="0.3">
      <c r="A20" s="46"/>
      <c r="B20" s="47" t="s">
        <v>52</v>
      </c>
      <c r="C20" s="50"/>
      <c r="D20" s="52" t="str">
        <f t="shared" ref="D20" si="8">IF(C20="","",IF(C20="음성","양호",IF(ISERROR(FIND(".",C20)),"불량","주의")))</f>
        <v/>
      </c>
      <c r="E20" s="54"/>
      <c r="F20" s="47" t="s">
        <v>52</v>
      </c>
      <c r="G20" s="58"/>
      <c r="H20" s="56" t="str">
        <f t="shared" ref="H20" si="9">IF(G20="","",IF(G20="음성","양호",IF(ISERROR(FIND(".",G20)),"불량","주의")))</f>
        <v/>
      </c>
    </row>
    <row r="21" spans="1:14" ht="18.75" customHeight="1" x14ac:dyDescent="0.3">
      <c r="A21" s="48"/>
      <c r="B21" s="49" t="s">
        <v>53</v>
      </c>
      <c r="C21" s="51"/>
      <c r="D21" s="53"/>
      <c r="E21" s="55"/>
      <c r="F21" s="49" t="s">
        <v>53</v>
      </c>
      <c r="G21" s="59"/>
      <c r="H21" s="57"/>
    </row>
    <row r="22" spans="1:14" ht="18.75" customHeight="1" x14ac:dyDescent="0.3">
      <c r="A22" s="46"/>
      <c r="B22" s="47" t="s">
        <v>54</v>
      </c>
      <c r="C22" s="50"/>
      <c r="D22" s="52" t="str">
        <f t="shared" ref="D22" si="10">IF(C22="","",IF(C22="음성","양호",IF(ISERROR(FIND(".",C22)),"불량","주의")))</f>
        <v/>
      </c>
      <c r="E22" s="54"/>
      <c r="F22" s="47" t="s">
        <v>52</v>
      </c>
      <c r="G22" s="58"/>
      <c r="H22" s="56" t="str">
        <f t="shared" ref="H22" si="11">IF(G22="","",IF(G22="음성","양호",IF(ISERROR(FIND(".",G22)),"불량","주의")))</f>
        <v/>
      </c>
    </row>
    <row r="23" spans="1:14" ht="18.75" customHeight="1" x14ac:dyDescent="0.3">
      <c r="A23" s="48"/>
      <c r="B23" s="49" t="s">
        <v>53</v>
      </c>
      <c r="C23" s="51"/>
      <c r="D23" s="53"/>
      <c r="E23" s="55"/>
      <c r="F23" s="49" t="s">
        <v>53</v>
      </c>
      <c r="G23" s="59"/>
      <c r="H23" s="57"/>
    </row>
    <row r="24" spans="1:14" ht="18.75" customHeight="1" x14ac:dyDescent="0.3">
      <c r="A24" s="46"/>
      <c r="B24" s="47" t="s">
        <v>52</v>
      </c>
      <c r="C24" s="50"/>
      <c r="D24" s="52" t="str">
        <f t="shared" ref="D24" si="12">IF(C24="","",IF(C24="음성","양호",IF(ISERROR(FIND(".",C24)),"불량","주의")))</f>
        <v/>
      </c>
      <c r="E24" s="54"/>
      <c r="F24" s="47" t="s">
        <v>52</v>
      </c>
      <c r="G24" s="58"/>
      <c r="H24" s="56" t="str">
        <f t="shared" ref="H24" si="13">IF(G24="","",IF(G24="음성","양호",IF(ISERROR(FIND(".",G24)),"불량","주의")))</f>
        <v/>
      </c>
    </row>
    <row r="25" spans="1:14" ht="18.75" customHeight="1" x14ac:dyDescent="0.3">
      <c r="A25" s="48"/>
      <c r="B25" s="49" t="s">
        <v>53</v>
      </c>
      <c r="C25" s="51"/>
      <c r="D25" s="53"/>
      <c r="E25" s="55"/>
      <c r="F25" s="49" t="s">
        <v>53</v>
      </c>
      <c r="G25" s="59"/>
      <c r="H25" s="57"/>
    </row>
    <row r="26" spans="1:14" ht="18.75" customHeight="1" thickBot="1" x14ac:dyDescent="0.35">
      <c r="A26" s="61"/>
      <c r="B26" s="62" t="s">
        <v>52</v>
      </c>
      <c r="C26" s="65"/>
      <c r="D26" s="52" t="str">
        <f t="shared" ref="D26" si="14">IF(C26="","",IF(C26="음성","양호",IF(ISERROR(FIND(".",C26)),"불량","주의")))</f>
        <v/>
      </c>
      <c r="E26" s="68"/>
      <c r="F26" s="62" t="s">
        <v>52</v>
      </c>
      <c r="G26" s="70"/>
      <c r="H26" s="56" t="str">
        <f t="shared" ref="H26" si="15">IF(G26="","",IF(G26="음성","양호",IF(ISERROR(FIND(".",G26)),"불량","주의")))</f>
        <v/>
      </c>
    </row>
    <row r="27" spans="1:14" ht="18.75" customHeight="1" thickBot="1" x14ac:dyDescent="0.35">
      <c r="A27" s="63"/>
      <c r="B27" s="64" t="s">
        <v>53</v>
      </c>
      <c r="C27" s="66"/>
      <c r="D27" s="67"/>
      <c r="E27" s="69"/>
      <c r="F27" s="64" t="s">
        <v>53</v>
      </c>
      <c r="G27" s="71"/>
      <c r="H27" s="60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74" t="s">
        <v>21</v>
      </c>
      <c r="D31" s="74"/>
      <c r="E31" s="74" t="s">
        <v>17</v>
      </c>
      <c r="F31" s="74"/>
      <c r="G31" s="74" t="s">
        <v>22</v>
      </c>
      <c r="H31" s="74"/>
    </row>
    <row r="32" spans="1:14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55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79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4 C18 C10 C16 G8 C12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21" zoomScaleNormal="100" workbookViewId="0">
      <selection activeCell="C16" sqref="C16:D1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34" t="s">
        <v>56</v>
      </c>
      <c r="B1" s="35"/>
      <c r="C1" s="35"/>
      <c r="D1" s="35"/>
      <c r="E1" s="35"/>
      <c r="F1" s="35"/>
      <c r="G1" s="35"/>
      <c r="H1" s="35"/>
    </row>
    <row r="3" spans="1:8" x14ac:dyDescent="0.3">
      <c r="F3" s="29" t="s">
        <v>57</v>
      </c>
      <c r="G3" s="36" t="str">
        <f>'환경 20주'!G3:H3</f>
        <v>19-9999</v>
      </c>
      <c r="H3" s="37"/>
    </row>
    <row r="4" spans="1:8" x14ac:dyDescent="0.3">
      <c r="A4" s="28" t="s">
        <v>58</v>
      </c>
      <c r="B4" s="29" t="str">
        <f>'환경 20주'!B4</f>
        <v>드림팜1농장</v>
      </c>
      <c r="C4" s="28" t="s">
        <v>59</v>
      </c>
      <c r="D4" s="78">
        <f>'환경 20주'!D4</f>
        <v>43713</v>
      </c>
      <c r="E4" s="78"/>
      <c r="F4" s="30" t="s">
        <v>60</v>
      </c>
      <c r="G4" s="79">
        <f>'환경 20주'!G4:H4</f>
        <v>43716</v>
      </c>
      <c r="H4" s="80"/>
    </row>
    <row r="5" spans="1:8" x14ac:dyDescent="0.3">
      <c r="A5" s="28" t="s">
        <v>61</v>
      </c>
      <c r="B5" s="29">
        <f>'환경 20주'!B5</f>
        <v>9181</v>
      </c>
      <c r="C5" s="28" t="s">
        <v>62</v>
      </c>
      <c r="D5" s="81">
        <f>'환경 20주'!D5</f>
        <v>20</v>
      </c>
      <c r="E5" s="81"/>
      <c r="F5" s="28" t="s">
        <v>63</v>
      </c>
      <c r="G5" s="82" t="str">
        <f>'환경 20주'!G5:H5</f>
        <v>윤재성</v>
      </c>
      <c r="H5" s="82"/>
    </row>
    <row r="6" spans="1:8" ht="15.75" thickBot="1" x14ac:dyDescent="0.35"/>
    <row r="7" spans="1:8" ht="16.5" customHeight="1" x14ac:dyDescent="0.3">
      <c r="A7" s="43" t="s">
        <v>64</v>
      </c>
      <c r="B7" s="44"/>
      <c r="C7" s="83" t="s">
        <v>65</v>
      </c>
      <c r="D7" s="84"/>
      <c r="E7" s="45" t="s">
        <v>64</v>
      </c>
      <c r="F7" s="44"/>
      <c r="G7" s="83" t="s">
        <v>65</v>
      </c>
      <c r="H7" s="85"/>
    </row>
    <row r="8" spans="1:8" ht="18.75" customHeight="1" x14ac:dyDescent="0.3">
      <c r="A8" s="86" t="str">
        <f>IF('환경 20주'!A8:A9="","",'환경 20주'!A8:A9)</f>
        <v>1동</v>
      </c>
      <c r="B8" s="87"/>
      <c r="C8" s="90" t="str">
        <f>IF('환경 20주'!D8="","",IF('환경 20주'!D8="불량","부적합",IF('환경 20주'!D8="주의","주의","적합")))</f>
        <v>주의</v>
      </c>
      <c r="D8" s="91"/>
      <c r="E8" s="94" t="str">
        <f>IF('환경 20주'!E8:E9="","",'환경 20주'!E8:E9)</f>
        <v>2동</v>
      </c>
      <c r="F8" s="87"/>
      <c r="G8" s="90" t="str">
        <f>IF('환경 20주'!H8="","",IF('환경 20주'!H8="불량","부적합",IF('환경 20주'!H8="주의","주의","적합")))</f>
        <v>적합</v>
      </c>
      <c r="H8" s="96"/>
    </row>
    <row r="9" spans="1:8" ht="18.75" customHeight="1" x14ac:dyDescent="0.3">
      <c r="A9" s="88"/>
      <c r="B9" s="89"/>
      <c r="C9" s="92" t="str">
        <f>IF('환경 20주'!D9="불량","부적합",IF('환경 20주'!D9="주의","주의","적합"))</f>
        <v>적합</v>
      </c>
      <c r="D9" s="93"/>
      <c r="E9" s="95"/>
      <c r="F9" s="89"/>
      <c r="G9" s="92" t="str">
        <f>IF('환경 20주'!H9="불량","부적합",IF('환경 20주'!H9="주의","주의","적합"))</f>
        <v>적합</v>
      </c>
      <c r="H9" s="97"/>
    </row>
    <row r="10" spans="1:8" ht="18.75" customHeight="1" x14ac:dyDescent="0.3">
      <c r="A10" s="86" t="str">
        <f>IF('환경 20주'!A10:A11="","",'환경 20주'!A10:A11)</f>
        <v/>
      </c>
      <c r="B10" s="87"/>
      <c r="C10" s="90" t="str">
        <f>IF('환경 20주'!D10="","",IF('환경 20주'!D10="불량","부적합",IF('환경 20주'!D10="주의","주의","적합")))</f>
        <v/>
      </c>
      <c r="D10" s="91"/>
      <c r="E10" s="94" t="str">
        <f>IF('환경 20주'!E10:E11="","",'환경 20주'!E10:E11)</f>
        <v/>
      </c>
      <c r="F10" s="87"/>
      <c r="G10" s="90" t="str">
        <f>IF('환경 20주'!H10="","",IF('환경 20주'!H10="불량","부적합",IF('환경 20주'!H10="주의","주의","적합")))</f>
        <v/>
      </c>
      <c r="H10" s="96"/>
    </row>
    <row r="11" spans="1:8" ht="18.75" customHeight="1" x14ac:dyDescent="0.3">
      <c r="A11" s="88"/>
      <c r="B11" s="89"/>
      <c r="C11" s="92" t="str">
        <f>IF('환경 20주'!D11="불량","부적합",IF('환경 20주'!D11="주의","주의","적합"))</f>
        <v>적합</v>
      </c>
      <c r="D11" s="93"/>
      <c r="E11" s="95"/>
      <c r="F11" s="89"/>
      <c r="G11" s="92" t="str">
        <f>IF('환경 20주'!H11="불량","부적합",IF('환경 20주'!H11="주의","주의","적합"))</f>
        <v>적합</v>
      </c>
      <c r="H11" s="97"/>
    </row>
    <row r="12" spans="1:8" ht="18.75" customHeight="1" x14ac:dyDescent="0.3">
      <c r="A12" s="86" t="str">
        <f>IF('환경 20주'!A12:A13="","",'환경 20주'!A12:A13)</f>
        <v/>
      </c>
      <c r="B12" s="87"/>
      <c r="C12" s="90" t="str">
        <f>IF('환경 20주'!D12="","",IF('환경 20주'!D12="불량","부적합",IF('환경 20주'!D12="주의","주의","적합")))</f>
        <v/>
      </c>
      <c r="D12" s="91"/>
      <c r="E12" s="94" t="str">
        <f>IF('환경 20주'!E12:E13="","",'환경 20주'!E12:E13)</f>
        <v/>
      </c>
      <c r="F12" s="87"/>
      <c r="G12" s="90" t="str">
        <f>IF('환경 20주'!H12="","",IF('환경 20주'!H12="불량","부적합",IF('환경 20주'!H12="주의","주의","적합")))</f>
        <v/>
      </c>
      <c r="H12" s="96"/>
    </row>
    <row r="13" spans="1:8" ht="18.75" customHeight="1" x14ac:dyDescent="0.3">
      <c r="A13" s="88"/>
      <c r="B13" s="89"/>
      <c r="C13" s="92" t="str">
        <f>IF('환경 20주'!D13="불량","부적합",IF('환경 20주'!D13="주의","주의","적합"))</f>
        <v>적합</v>
      </c>
      <c r="D13" s="93"/>
      <c r="E13" s="95"/>
      <c r="F13" s="89"/>
      <c r="G13" s="92" t="str">
        <f>IF('환경 20주'!H13="불량","부적합",IF('환경 20주'!H13="주의","주의","적합"))</f>
        <v>적합</v>
      </c>
      <c r="H13" s="97"/>
    </row>
    <row r="14" spans="1:8" ht="18.75" customHeight="1" x14ac:dyDescent="0.3">
      <c r="A14" s="86" t="str">
        <f>IF('환경 20주'!A14:A15="","",'환경 20주'!A14:A15)</f>
        <v/>
      </c>
      <c r="B14" s="87"/>
      <c r="C14" s="90" t="str">
        <f>IF('환경 20주'!D14="","",IF('환경 20주'!D14="불량","부적합",IF('환경 20주'!D14="주의","주의","적합")))</f>
        <v/>
      </c>
      <c r="D14" s="91"/>
      <c r="E14" s="94" t="str">
        <f>IF('환경 20주'!E14:E15="","",'환경 20주'!E14:E15)</f>
        <v/>
      </c>
      <c r="F14" s="87"/>
      <c r="G14" s="90" t="str">
        <f>IF('환경 20주'!H14="","",IF('환경 20주'!H14="불량","부적합",IF('환경 20주'!H14="주의","주의","적합")))</f>
        <v/>
      </c>
      <c r="H14" s="96"/>
    </row>
    <row r="15" spans="1:8" ht="18.75" customHeight="1" x14ac:dyDescent="0.3">
      <c r="A15" s="88"/>
      <c r="B15" s="89"/>
      <c r="C15" s="92" t="str">
        <f>IF('환경 20주'!D15="불량","부적합",IF('환경 20주'!D15="주의","주의","적합"))</f>
        <v>적합</v>
      </c>
      <c r="D15" s="93"/>
      <c r="E15" s="95"/>
      <c r="F15" s="89"/>
      <c r="G15" s="92" t="str">
        <f>IF('환경 20주'!H15="불량","부적합",IF('환경 20주'!H15="주의","주의","적합"))</f>
        <v>적합</v>
      </c>
      <c r="H15" s="97"/>
    </row>
    <row r="16" spans="1:8" ht="18.75" customHeight="1" x14ac:dyDescent="0.3">
      <c r="A16" s="86" t="str">
        <f>IF('환경 20주'!A16:A17="","",'환경 20주'!A16:A17)</f>
        <v/>
      </c>
      <c r="B16" s="87"/>
      <c r="C16" s="90" t="str">
        <f>IF('환경 20주'!D16="","",IF('환경 20주'!D16="불량","부적합",IF('환경 20주'!D16="주의","주의","적합")))</f>
        <v/>
      </c>
      <c r="D16" s="91"/>
      <c r="E16" s="94" t="str">
        <f>IF('환경 20주'!E16:E17="","",'환경 20주'!E16:E17)</f>
        <v/>
      </c>
      <c r="F16" s="87"/>
      <c r="G16" s="90" t="str">
        <f>IF('환경 20주'!H16="","",IF('환경 20주'!H16="불량","부적합",IF('환경 20주'!H16="주의","주의","적합")))</f>
        <v/>
      </c>
      <c r="H16" s="96"/>
    </row>
    <row r="17" spans="1:8" ht="18.75" customHeight="1" x14ac:dyDescent="0.3">
      <c r="A17" s="88"/>
      <c r="B17" s="89"/>
      <c r="C17" s="92" t="str">
        <f>IF('환경 20주'!D17="불량","부적합",IF('환경 20주'!D17="주의","주의","적합"))</f>
        <v>적합</v>
      </c>
      <c r="D17" s="93"/>
      <c r="E17" s="95"/>
      <c r="F17" s="89"/>
      <c r="G17" s="92" t="str">
        <f>IF('환경 20주'!H17="불량","부적합",IF('환경 20주'!H17="주의","주의","적합"))</f>
        <v>적합</v>
      </c>
      <c r="H17" s="97"/>
    </row>
    <row r="18" spans="1:8" ht="18.75" customHeight="1" x14ac:dyDescent="0.3">
      <c r="A18" s="86" t="str">
        <f>IF('환경 20주'!A18:A19="","",'환경 20주'!A18:A19)</f>
        <v/>
      </c>
      <c r="B18" s="87"/>
      <c r="C18" s="90" t="str">
        <f>IF('환경 20주'!D18="","",IF('환경 20주'!D18="불량","부적합",IF('환경 20주'!D18="주의","주의","적합")))</f>
        <v/>
      </c>
      <c r="D18" s="91"/>
      <c r="E18" s="94" t="str">
        <f>IF('환경 20주'!E18:E19="","",'환경 20주'!E18:E19)</f>
        <v/>
      </c>
      <c r="F18" s="87"/>
      <c r="G18" s="90" t="str">
        <f>IF('환경 20주'!H18="","",IF('환경 20주'!H18="불량","부적합",IF('환경 20주'!H18="주의","주의","적합")))</f>
        <v/>
      </c>
      <c r="H18" s="96"/>
    </row>
    <row r="19" spans="1:8" ht="18.75" customHeight="1" x14ac:dyDescent="0.3">
      <c r="A19" s="88"/>
      <c r="B19" s="89"/>
      <c r="C19" s="92" t="str">
        <f>IF('환경 20주'!D19="불량","부적합",IF('환경 20주'!D19="주의","주의","적합"))</f>
        <v>적합</v>
      </c>
      <c r="D19" s="93"/>
      <c r="E19" s="95"/>
      <c r="F19" s="89"/>
      <c r="G19" s="92" t="str">
        <f>IF('환경 20주'!H19="불량","부적합",IF('환경 20주'!H19="주의","주의","적합"))</f>
        <v>적합</v>
      </c>
      <c r="H19" s="97"/>
    </row>
    <row r="20" spans="1:8" ht="18.75" customHeight="1" x14ac:dyDescent="0.3">
      <c r="A20" s="86" t="str">
        <f>IF('환경 20주'!A20:A21="","",'환경 20주'!A20:A21)</f>
        <v/>
      </c>
      <c r="B20" s="87"/>
      <c r="C20" s="90" t="str">
        <f>IF('환경 20주'!D20="","",IF('환경 20주'!D20="불량","부적합",IF('환경 20주'!D20="주의","주의","적합")))</f>
        <v/>
      </c>
      <c r="D20" s="91"/>
      <c r="E20" s="94" t="str">
        <f>IF('환경 20주'!E20:E21="","",'환경 20주'!E20:E21)</f>
        <v/>
      </c>
      <c r="F20" s="87"/>
      <c r="G20" s="90" t="str">
        <f>IF('환경 20주'!H20="","",IF('환경 20주'!H20="불량","부적합",IF('환경 20주'!H20="주의","주의","적합")))</f>
        <v/>
      </c>
      <c r="H20" s="96"/>
    </row>
    <row r="21" spans="1:8" ht="18.75" customHeight="1" x14ac:dyDescent="0.3">
      <c r="A21" s="88"/>
      <c r="B21" s="89"/>
      <c r="C21" s="92" t="str">
        <f>IF('환경 20주'!D21="불량","부적합",IF('환경 20주'!D21="주의","주의","적합"))</f>
        <v>적합</v>
      </c>
      <c r="D21" s="93"/>
      <c r="E21" s="95"/>
      <c r="F21" s="89"/>
      <c r="G21" s="92" t="str">
        <f>IF('환경 20주'!H21="불량","부적합",IF('환경 20주'!H21="주의","주의","적합"))</f>
        <v>적합</v>
      </c>
      <c r="H21" s="97"/>
    </row>
    <row r="22" spans="1:8" ht="18.75" customHeight="1" x14ac:dyDescent="0.3">
      <c r="A22" s="86" t="str">
        <f>IF('환경 20주'!A22:A23="","",'환경 20주'!A22:A23)</f>
        <v/>
      </c>
      <c r="B22" s="87"/>
      <c r="C22" s="90" t="str">
        <f>IF('환경 20주'!D22="","",IF('환경 20주'!D22="불량","부적합",IF('환경 20주'!D22="주의","주의","적합")))</f>
        <v/>
      </c>
      <c r="D22" s="91"/>
      <c r="E22" s="94" t="str">
        <f>IF('환경 20주'!E22:E23="","",'환경 20주'!E22:E23)</f>
        <v/>
      </c>
      <c r="F22" s="87"/>
      <c r="G22" s="90" t="str">
        <f>IF('환경 20주'!H22="","",IF('환경 20주'!H22="불량","부적합",IF('환경 20주'!H22="주의","주의","적합")))</f>
        <v/>
      </c>
      <c r="H22" s="96"/>
    </row>
    <row r="23" spans="1:8" ht="18.75" customHeight="1" x14ac:dyDescent="0.3">
      <c r="A23" s="88"/>
      <c r="B23" s="89"/>
      <c r="C23" s="92" t="str">
        <f>IF('환경 20주'!D23="불량","부적합",IF('환경 20주'!D23="주의","주의","적합"))</f>
        <v>적합</v>
      </c>
      <c r="D23" s="93"/>
      <c r="E23" s="95"/>
      <c r="F23" s="89"/>
      <c r="G23" s="92" t="str">
        <f>IF('환경 20주'!H23="불량","부적합",IF('환경 20주'!H23="주의","주의","적합"))</f>
        <v>적합</v>
      </c>
      <c r="H23" s="97"/>
    </row>
    <row r="24" spans="1:8" ht="18.75" customHeight="1" x14ac:dyDescent="0.3">
      <c r="A24" s="86" t="str">
        <f>IF('환경 20주'!A24:A25="","",'환경 20주'!A24:A25)</f>
        <v/>
      </c>
      <c r="B24" s="87"/>
      <c r="C24" s="90" t="str">
        <f>IF('환경 20주'!D24="","",IF('환경 20주'!D24="불량","부적합",IF('환경 20주'!D24="주의","주의","적합")))</f>
        <v/>
      </c>
      <c r="D24" s="91"/>
      <c r="E24" s="94" t="str">
        <f>IF('환경 20주'!E24:E25="","",'환경 20주'!E24:E25)</f>
        <v/>
      </c>
      <c r="F24" s="87"/>
      <c r="G24" s="90" t="str">
        <f>IF('환경 20주'!H24="","",IF('환경 20주'!H24="불량","부적합",IF('환경 20주'!H24="주의","주의","적합")))</f>
        <v/>
      </c>
      <c r="H24" s="96"/>
    </row>
    <row r="25" spans="1:8" ht="18.75" customHeight="1" x14ac:dyDescent="0.3">
      <c r="A25" s="88"/>
      <c r="B25" s="89"/>
      <c r="C25" s="92" t="str">
        <f>IF('환경 20주'!D25="불량","부적합",IF('환경 20주'!D25="주의","주의","적합"))</f>
        <v>적합</v>
      </c>
      <c r="D25" s="93"/>
      <c r="E25" s="95"/>
      <c r="F25" s="89"/>
      <c r="G25" s="92" t="str">
        <f>IF('환경 20주'!H25="불량","부적합",IF('환경 20주'!H25="주의","주의","적합"))</f>
        <v>적합</v>
      </c>
      <c r="H25" s="97"/>
    </row>
    <row r="26" spans="1:8" ht="18.75" customHeight="1" x14ac:dyDescent="0.3">
      <c r="A26" s="86" t="str">
        <f>IF('환경 20주'!A26:A27="","",'환경 20주'!A26:A27)</f>
        <v/>
      </c>
      <c r="B26" s="87"/>
      <c r="C26" s="90" t="str">
        <f>IF('환경 20주'!D26="","",IF('환경 20주'!D26="불량","부적합",IF('환경 20주'!D26="주의","주의","적합")))</f>
        <v/>
      </c>
      <c r="D26" s="91"/>
      <c r="E26" s="94" t="str">
        <f>IF('환경 20주'!E26:E27="","",'환경 20주'!E26:E27)</f>
        <v/>
      </c>
      <c r="F26" s="87"/>
      <c r="G26" s="90" t="str">
        <f>IF('환경 20주'!H26="","",IF('환경 20주'!H26="불량","부적합",IF('환경 20주'!H26="주의","주의","적합")))</f>
        <v/>
      </c>
      <c r="H26" s="96"/>
    </row>
    <row r="27" spans="1:8" ht="18.75" customHeight="1" thickBot="1" x14ac:dyDescent="0.35">
      <c r="A27" s="98"/>
      <c r="B27" s="99"/>
      <c r="C27" s="100" t="str">
        <f>IF('환경 20주'!D27="불량","부적합",IF('환경 20주'!D27="주의","주의","적합"))</f>
        <v>적합</v>
      </c>
      <c r="D27" s="101"/>
      <c r="E27" s="102"/>
      <c r="F27" s="99"/>
      <c r="G27" s="100" t="str">
        <f>IF('환경 20주'!H27="불량","부적합",IF('환경 20주'!H27="주의","주의","적합"))</f>
        <v>적합</v>
      </c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74" t="s">
        <v>67</v>
      </c>
      <c r="D31" s="74"/>
      <c r="E31" s="74" t="s">
        <v>68</v>
      </c>
      <c r="F31" s="74"/>
      <c r="G31" s="74" t="s">
        <v>69</v>
      </c>
      <c r="H31" s="74"/>
    </row>
    <row r="32" spans="1:8" x14ac:dyDescent="0.3">
      <c r="A32" s="16" t="s">
        <v>70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71</v>
      </c>
      <c r="B33" s="76"/>
      <c r="C33" s="75" t="s">
        <v>72</v>
      </c>
      <c r="D33" s="75"/>
      <c r="E33" s="77" t="s">
        <v>73</v>
      </c>
      <c r="F33" s="77"/>
      <c r="G33" s="76" t="s">
        <v>74</v>
      </c>
      <c r="H33" s="76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20주'!A36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5</v>
      </c>
      <c r="G3" s="104"/>
      <c r="H3" s="105"/>
    </row>
    <row r="4" spans="1:8" x14ac:dyDescent="0.3">
      <c r="A4" s="4" t="s">
        <v>24</v>
      </c>
      <c r="B4" s="23"/>
      <c r="C4" s="4" t="s">
        <v>25</v>
      </c>
      <c r="D4" s="106"/>
      <c r="E4" s="106"/>
      <c r="F4" s="107" t="s">
        <v>26</v>
      </c>
      <c r="G4" s="109"/>
      <c r="H4" s="47"/>
    </row>
    <row r="5" spans="1:8" x14ac:dyDescent="0.3">
      <c r="A5" s="4" t="s">
        <v>27</v>
      </c>
      <c r="B5" s="23"/>
      <c r="C5" s="4" t="s">
        <v>28</v>
      </c>
      <c r="D5" s="111"/>
      <c r="E5" s="112"/>
      <c r="F5" s="108"/>
      <c r="G5" s="110"/>
      <c r="H5" s="49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9">
        <v>110</v>
      </c>
      <c r="B8" s="115" t="s">
        <v>33</v>
      </c>
      <c r="C8" s="50"/>
      <c r="D8" s="52" t="str">
        <f>IF(C8="","",IF(C8="음성","양호",IF(ISERROR(FIND(".",C8)),"불량","주의")))</f>
        <v/>
      </c>
      <c r="E8" s="117">
        <v>120</v>
      </c>
      <c r="F8" s="115" t="s">
        <v>33</v>
      </c>
      <c r="G8" s="50"/>
      <c r="H8" s="56" t="str">
        <f>IF(G8="","",IF(G8="음성","양호",IF(ISERROR(FIND(".",G8)),"불량","주의")))</f>
        <v/>
      </c>
    </row>
    <row r="9" spans="1:8" ht="18.75" customHeight="1" x14ac:dyDescent="0.3">
      <c r="A9" s="114"/>
      <c r="B9" s="116"/>
      <c r="C9" s="51"/>
      <c r="D9" s="53"/>
      <c r="E9" s="118"/>
      <c r="F9" s="116"/>
      <c r="G9" s="51"/>
      <c r="H9" s="57"/>
    </row>
    <row r="10" spans="1:8" ht="18.75" customHeight="1" x14ac:dyDescent="0.3">
      <c r="A10" s="113"/>
      <c r="B10" s="115"/>
      <c r="C10" s="50"/>
      <c r="D10" s="52" t="str">
        <f t="shared" ref="D10" si="0">IF(C10="","",IF(C10="음성","양호",IF(ISERROR(FIND(".",C10)),"불량","주의")))</f>
        <v/>
      </c>
      <c r="E10" s="117"/>
      <c r="F10" s="115"/>
      <c r="G10" s="50"/>
      <c r="H10" s="56" t="str">
        <f t="shared" ref="H10" si="1">IF(G10="","",IF(G10="음성","양호",IF(ISERROR(FIND(".",G10)),"불량","주의")))</f>
        <v/>
      </c>
    </row>
    <row r="11" spans="1:8" ht="18.75" customHeight="1" x14ac:dyDescent="0.3">
      <c r="A11" s="114"/>
      <c r="B11" s="116"/>
      <c r="C11" s="51"/>
      <c r="D11" s="53"/>
      <c r="E11" s="118"/>
      <c r="F11" s="116"/>
      <c r="G11" s="51"/>
      <c r="H11" s="57"/>
    </row>
    <row r="12" spans="1:8" ht="18.75" customHeight="1" x14ac:dyDescent="0.3">
      <c r="A12" s="113"/>
      <c r="B12" s="115"/>
      <c r="C12" s="50"/>
      <c r="D12" s="52" t="str">
        <f t="shared" ref="D12" si="2">IF(C12="","",IF(C12="음성","양호",IF(ISERROR(FIND(".",C12)),"불량","주의")))</f>
        <v/>
      </c>
      <c r="E12" s="117"/>
      <c r="F12" s="115"/>
      <c r="G12" s="50"/>
      <c r="H12" s="56" t="str">
        <f t="shared" ref="H12" si="3">IF(G12="","",IF(G12="음성","양호",IF(ISERROR(FIND(".",G12)),"불량","주의")))</f>
        <v/>
      </c>
    </row>
    <row r="13" spans="1:8" ht="18.75" customHeight="1" x14ac:dyDescent="0.3">
      <c r="A13" s="114"/>
      <c r="B13" s="116"/>
      <c r="C13" s="51"/>
      <c r="D13" s="53"/>
      <c r="E13" s="118"/>
      <c r="F13" s="116"/>
      <c r="G13" s="51"/>
      <c r="H13" s="57"/>
    </row>
    <row r="14" spans="1:8" ht="18.75" customHeight="1" x14ac:dyDescent="0.3">
      <c r="A14" s="113"/>
      <c r="B14" s="115"/>
      <c r="C14" s="50"/>
      <c r="D14" s="52" t="str">
        <f t="shared" ref="D14" si="4">IF(C14="","",IF(C14="음성","양호",IF(ISERROR(FIND(".",C14)),"불량","주의")))</f>
        <v/>
      </c>
      <c r="E14" s="117"/>
      <c r="F14" s="115"/>
      <c r="G14" s="50"/>
      <c r="H14" s="56" t="str">
        <f t="shared" ref="H14" si="5">IF(G14="","",IF(G14="음성","양호",IF(ISERROR(FIND(".",G14)),"불량","주의")))</f>
        <v/>
      </c>
    </row>
    <row r="15" spans="1:8" ht="18.75" customHeight="1" x14ac:dyDescent="0.3">
      <c r="A15" s="114"/>
      <c r="B15" s="116"/>
      <c r="C15" s="51"/>
      <c r="D15" s="53"/>
      <c r="E15" s="118"/>
      <c r="F15" s="116"/>
      <c r="G15" s="51"/>
      <c r="H15" s="57"/>
    </row>
    <row r="16" spans="1:8" ht="18.75" customHeight="1" x14ac:dyDescent="0.3">
      <c r="A16" s="113"/>
      <c r="B16" s="115"/>
      <c r="C16" s="50"/>
      <c r="D16" s="52" t="str">
        <f t="shared" ref="D16" si="6">IF(C16="","",IF(C16="음성","양호",IF(ISERROR(FIND(".",C16)),"불량","주의")))</f>
        <v/>
      </c>
      <c r="E16" s="117"/>
      <c r="F16" s="115"/>
      <c r="G16" s="50"/>
      <c r="H16" s="56" t="str">
        <f t="shared" ref="H16" si="7">IF(G16="","",IF(G16="음성","양호",IF(ISERROR(FIND(".",G16)),"불량","주의")))</f>
        <v/>
      </c>
    </row>
    <row r="17" spans="1:8" ht="18.75" customHeight="1" x14ac:dyDescent="0.3">
      <c r="A17" s="114"/>
      <c r="B17" s="116"/>
      <c r="C17" s="51"/>
      <c r="D17" s="53"/>
      <c r="E17" s="118"/>
      <c r="F17" s="116"/>
      <c r="G17" s="51"/>
      <c r="H17" s="57"/>
    </row>
    <row r="18" spans="1:8" ht="18.75" customHeight="1" x14ac:dyDescent="0.3">
      <c r="A18" s="113"/>
      <c r="B18" s="115"/>
      <c r="C18" s="50"/>
      <c r="D18" s="52" t="str">
        <f t="shared" ref="D18" si="8">IF(C18="","",IF(C18="음성","양호",IF(ISERROR(FIND(".",C18)),"불량","주의")))</f>
        <v/>
      </c>
      <c r="E18" s="117"/>
      <c r="F18" s="115"/>
      <c r="G18" s="50"/>
      <c r="H18" s="56" t="str">
        <f t="shared" ref="H18" si="9">IF(G18="","",IF(G18="음성","양호",IF(ISERROR(FIND(".",G18)),"불량","주의")))</f>
        <v/>
      </c>
    </row>
    <row r="19" spans="1:8" ht="18.75" customHeight="1" x14ac:dyDescent="0.3">
      <c r="A19" s="114"/>
      <c r="B19" s="116"/>
      <c r="C19" s="51"/>
      <c r="D19" s="53"/>
      <c r="E19" s="118"/>
      <c r="F19" s="116"/>
      <c r="G19" s="51"/>
      <c r="H19" s="57"/>
    </row>
    <row r="20" spans="1:8" ht="18.75" customHeight="1" x14ac:dyDescent="0.3">
      <c r="A20" s="113"/>
      <c r="B20" s="115"/>
      <c r="C20" s="50"/>
      <c r="D20" s="52" t="str">
        <f t="shared" ref="D20" si="10">IF(C20="","",IF(C20="음성","양호",IF(ISERROR(FIND(".",C20)),"불량","주의")))</f>
        <v/>
      </c>
      <c r="E20" s="117"/>
      <c r="F20" s="115"/>
      <c r="G20" s="50"/>
      <c r="H20" s="56" t="str">
        <f t="shared" ref="H20" si="11">IF(G20="","",IF(G20="음성","양호",IF(ISERROR(FIND(".",G20)),"불량","주의")))</f>
        <v/>
      </c>
    </row>
    <row r="21" spans="1:8" ht="18.75" customHeight="1" x14ac:dyDescent="0.3">
      <c r="A21" s="114"/>
      <c r="B21" s="116"/>
      <c r="C21" s="51"/>
      <c r="D21" s="53"/>
      <c r="E21" s="118"/>
      <c r="F21" s="116"/>
      <c r="G21" s="51"/>
      <c r="H21" s="57"/>
    </row>
    <row r="22" spans="1:8" ht="18.75" customHeight="1" x14ac:dyDescent="0.3">
      <c r="A22" s="113"/>
      <c r="B22" s="115"/>
      <c r="C22" s="50"/>
      <c r="D22" s="52" t="str">
        <f t="shared" ref="D22" si="12">IF(C22="","",IF(C22="음성","양호",IF(ISERROR(FIND(".",C22)),"불량","주의")))</f>
        <v/>
      </c>
      <c r="E22" s="117"/>
      <c r="F22" s="115"/>
      <c r="G22" s="50"/>
      <c r="H22" s="56" t="str">
        <f t="shared" ref="H22" si="13">IF(G22="","",IF(G22="음성","양호",IF(ISERROR(FIND(".",G22)),"불량","주의")))</f>
        <v/>
      </c>
    </row>
    <row r="23" spans="1:8" ht="18.75" customHeight="1" x14ac:dyDescent="0.3">
      <c r="A23" s="114"/>
      <c r="B23" s="116"/>
      <c r="C23" s="51"/>
      <c r="D23" s="53"/>
      <c r="E23" s="118"/>
      <c r="F23" s="116"/>
      <c r="G23" s="51"/>
      <c r="H23" s="57"/>
    </row>
    <row r="24" spans="1:8" ht="18.75" customHeight="1" x14ac:dyDescent="0.3">
      <c r="A24" s="113"/>
      <c r="B24" s="115"/>
      <c r="C24" s="50"/>
      <c r="D24" s="52" t="str">
        <f t="shared" ref="D24" si="14">IF(C24="","",IF(C24="음성","양호",IF(ISERROR(FIND(".",C24)),"불량","주의")))</f>
        <v/>
      </c>
      <c r="E24" s="117"/>
      <c r="F24" s="115"/>
      <c r="G24" s="50"/>
      <c r="H24" s="56" t="str">
        <f t="shared" ref="H24" si="15">IF(G24="","",IF(G24="음성","양호",IF(ISERROR(FIND(".",G24)),"불량","주의")))</f>
        <v/>
      </c>
    </row>
    <row r="25" spans="1:8" ht="18.75" customHeight="1" x14ac:dyDescent="0.3">
      <c r="A25" s="114"/>
      <c r="B25" s="116"/>
      <c r="C25" s="51"/>
      <c r="D25" s="53"/>
      <c r="E25" s="118"/>
      <c r="F25" s="116"/>
      <c r="G25" s="51"/>
      <c r="H25" s="57"/>
    </row>
    <row r="26" spans="1:8" ht="18.75" customHeight="1" x14ac:dyDescent="0.3">
      <c r="A26" s="120"/>
      <c r="B26" s="115"/>
      <c r="C26" s="50"/>
      <c r="D26" s="52" t="str">
        <f t="shared" ref="D26" si="16">IF(C26="","",IF(C26="음성","양호",IF(ISERROR(FIND(".",C26)),"불량","주의")))</f>
        <v/>
      </c>
      <c r="E26" s="117"/>
      <c r="F26" s="115"/>
      <c r="G26" s="50"/>
      <c r="H26" s="5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1"/>
      <c r="B27" s="122"/>
      <c r="C27" s="66"/>
      <c r="D27" s="67"/>
      <c r="E27" s="123"/>
      <c r="F27" s="122"/>
      <c r="G27" s="66"/>
      <c r="H27" s="60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74" t="s">
        <v>36</v>
      </c>
      <c r="D31" s="74"/>
      <c r="E31" s="74" t="s">
        <v>37</v>
      </c>
      <c r="F31" s="74"/>
      <c r="G31" s="74" t="s">
        <v>38</v>
      </c>
      <c r="H31" s="74"/>
    </row>
    <row r="32" spans="1:8" x14ac:dyDescent="0.3">
      <c r="A32" s="16" t="s">
        <v>39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40</v>
      </c>
      <c r="B33" s="76"/>
      <c r="C33" s="75" t="s">
        <v>41</v>
      </c>
      <c r="D33" s="75"/>
      <c r="E33" s="77" t="s">
        <v>42</v>
      </c>
      <c r="F33" s="77"/>
      <c r="G33" s="76" t="s">
        <v>43</v>
      </c>
      <c r="H33" s="76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34" t="s">
        <v>46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47</v>
      </c>
      <c r="G3" s="36">
        <f>사료!G3:H3</f>
        <v>0</v>
      </c>
      <c r="H3" s="37"/>
    </row>
    <row r="4" spans="1:8" x14ac:dyDescent="0.3">
      <c r="A4" s="4" t="s">
        <v>24</v>
      </c>
      <c r="B4" s="24">
        <f>사료!B4</f>
        <v>0</v>
      </c>
      <c r="C4" s="4" t="s">
        <v>6</v>
      </c>
      <c r="D4" s="124">
        <f>사료!D4:E4</f>
        <v>0</v>
      </c>
      <c r="E4" s="124"/>
      <c r="F4" s="107" t="s">
        <v>7</v>
      </c>
      <c r="G4" s="125">
        <f>사료!G4:H4</f>
        <v>0</v>
      </c>
      <c r="H4" s="126"/>
    </row>
    <row r="5" spans="1:8" x14ac:dyDescent="0.3">
      <c r="A5" s="4" t="s">
        <v>15</v>
      </c>
      <c r="B5" s="24">
        <f>사료!B5</f>
        <v>0</v>
      </c>
      <c r="C5" s="4" t="s">
        <v>16</v>
      </c>
      <c r="D5" s="77">
        <f>사료!D5:E5</f>
        <v>0</v>
      </c>
      <c r="E5" s="77"/>
      <c r="F5" s="108"/>
      <c r="G5" s="127"/>
      <c r="H5" s="128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83" t="s">
        <v>2</v>
      </c>
      <c r="D7" s="84"/>
      <c r="E7" s="21" t="s">
        <v>14</v>
      </c>
      <c r="F7" s="5" t="s">
        <v>49</v>
      </c>
      <c r="G7" s="83" t="s">
        <v>2</v>
      </c>
      <c r="H7" s="85"/>
    </row>
    <row r="8" spans="1:8" ht="18.75" customHeight="1" x14ac:dyDescent="0.3">
      <c r="A8" s="129">
        <f>IF(사료!A8:A9=0,"",사료!A8:A9)</f>
        <v>110</v>
      </c>
      <c r="B8" s="115" t="str">
        <f>IF(사료!D8="","",사료!B8)</f>
        <v/>
      </c>
      <c r="C8" s="90" t="str">
        <f>IF(사료!D8="","",IF(사료!D8="불량","부적합",IF(사료!D8="주의","주의","적합")))</f>
        <v/>
      </c>
      <c r="D8" s="91"/>
      <c r="E8" s="131">
        <f>IF(사료!E8:E9=0,"",사료!E8:E9)</f>
        <v>120</v>
      </c>
      <c r="F8" s="115" t="str">
        <f>IF(사료!H8="","",사료!F8)</f>
        <v/>
      </c>
      <c r="G8" s="90" t="str">
        <f>IF(사료!H8="","",IF(사료!H8="불량","부적합",IF(사료!H8="주의","주의","적합")))</f>
        <v/>
      </c>
      <c r="H8" s="96"/>
    </row>
    <row r="9" spans="1:8" ht="18.75" customHeight="1" x14ac:dyDescent="0.3">
      <c r="A9" s="130"/>
      <c r="B9" s="116"/>
      <c r="C9" s="92"/>
      <c r="D9" s="93"/>
      <c r="E9" s="132"/>
      <c r="F9" s="116"/>
      <c r="G9" s="92"/>
      <c r="H9" s="97"/>
    </row>
    <row r="10" spans="1:8" ht="18.75" customHeight="1" x14ac:dyDescent="0.3">
      <c r="A10" s="129" t="str">
        <f>IF(사료!A10:A11=0,"",사료!A10:A11)</f>
        <v/>
      </c>
      <c r="B10" s="115" t="str">
        <f>IF(사료!D10="","",사료!B10)</f>
        <v/>
      </c>
      <c r="C10" s="90" t="str">
        <f>IF(사료!D10="","",IF(사료!D10="불량","부적합",IF(사료!D10="주의","주의","적합")))</f>
        <v/>
      </c>
      <c r="D10" s="91"/>
      <c r="E10" s="131" t="str">
        <f>IF(사료!E10:E11=0,"",사료!E10:E11)</f>
        <v/>
      </c>
      <c r="F10" s="115" t="str">
        <f>IF(사료!H10="","",사료!F10)</f>
        <v/>
      </c>
      <c r="G10" s="90" t="str">
        <f>IF(사료!H10="","",IF(사료!H10="불량","부적합",IF(사료!H10="주의","주의","적합")))</f>
        <v/>
      </c>
      <c r="H10" s="96"/>
    </row>
    <row r="11" spans="1:8" ht="18.75" customHeight="1" x14ac:dyDescent="0.3">
      <c r="A11" s="130"/>
      <c r="B11" s="116"/>
      <c r="C11" s="92"/>
      <c r="D11" s="93"/>
      <c r="E11" s="132"/>
      <c r="F11" s="116"/>
      <c r="G11" s="92"/>
      <c r="H11" s="97"/>
    </row>
    <row r="12" spans="1:8" ht="18.75" customHeight="1" x14ac:dyDescent="0.3">
      <c r="A12" s="129" t="str">
        <f>IF(사료!A12:A13=0,"",사료!A12:A13)</f>
        <v/>
      </c>
      <c r="B12" s="115" t="str">
        <f>IF(사료!D12="","",사료!B12)</f>
        <v/>
      </c>
      <c r="C12" s="90" t="str">
        <f>IF(사료!D12="","",IF(사료!D12="불량","부적합",IF(사료!D12="주의","주의","적합")))</f>
        <v/>
      </c>
      <c r="D12" s="91"/>
      <c r="E12" s="131" t="str">
        <f>IF(사료!E12:E13=0,"",사료!E12:E13)</f>
        <v/>
      </c>
      <c r="F12" s="115" t="str">
        <f>IF(사료!H12="","",사료!F12)</f>
        <v/>
      </c>
      <c r="G12" s="90" t="str">
        <f>IF(사료!H12="","",IF(사료!H12="불량","부적합",IF(사료!H12="주의","주의","적합")))</f>
        <v/>
      </c>
      <c r="H12" s="96"/>
    </row>
    <row r="13" spans="1:8" ht="18.75" customHeight="1" x14ac:dyDescent="0.3">
      <c r="A13" s="130"/>
      <c r="B13" s="116"/>
      <c r="C13" s="92"/>
      <c r="D13" s="93"/>
      <c r="E13" s="132"/>
      <c r="F13" s="116"/>
      <c r="G13" s="92"/>
      <c r="H13" s="97"/>
    </row>
    <row r="14" spans="1:8" ht="18.75" customHeight="1" x14ac:dyDescent="0.3">
      <c r="A14" s="129" t="str">
        <f>IF(사료!A14:A15=0,"",사료!A14:A15)</f>
        <v/>
      </c>
      <c r="B14" s="115" t="str">
        <f>IF(사료!D14="","",사료!B14)</f>
        <v/>
      </c>
      <c r="C14" s="90" t="str">
        <f>IF(사료!D14="","",IF(사료!D14="불량","부적합",IF(사료!D14="주의","주의","적합")))</f>
        <v/>
      </c>
      <c r="D14" s="91"/>
      <c r="E14" s="131" t="str">
        <f>IF(사료!E14:E15=0,"",사료!E14:E15)</f>
        <v/>
      </c>
      <c r="F14" s="115" t="str">
        <f>IF(사료!H14="","",사료!F14)</f>
        <v/>
      </c>
      <c r="G14" s="90" t="str">
        <f>IF(사료!H14="","",IF(사료!H14="불량","부적합",IF(사료!H14="주의","주의","적합")))</f>
        <v/>
      </c>
      <c r="H14" s="96"/>
    </row>
    <row r="15" spans="1:8" ht="18.75" customHeight="1" x14ac:dyDescent="0.3">
      <c r="A15" s="130"/>
      <c r="B15" s="116"/>
      <c r="C15" s="92"/>
      <c r="D15" s="93"/>
      <c r="E15" s="132"/>
      <c r="F15" s="116"/>
      <c r="G15" s="92"/>
      <c r="H15" s="97"/>
    </row>
    <row r="16" spans="1:8" ht="18.75" customHeight="1" x14ac:dyDescent="0.3">
      <c r="A16" s="129" t="str">
        <f>IF(사료!A16:A17=0,"",사료!A16:A17)</f>
        <v/>
      </c>
      <c r="B16" s="115" t="str">
        <f>IF(사료!D16="","",사료!B16)</f>
        <v/>
      </c>
      <c r="C16" s="90" t="str">
        <f>IF(사료!D16="","",IF(사료!D16="불량","부적합",IF(사료!D16="주의","주의","적합")))</f>
        <v/>
      </c>
      <c r="D16" s="91"/>
      <c r="E16" s="131" t="str">
        <f>IF(사료!E16:E17=0,"",사료!E16:E17)</f>
        <v/>
      </c>
      <c r="F16" s="115" t="str">
        <f>IF(사료!H16="","",사료!F16)</f>
        <v/>
      </c>
      <c r="G16" s="90" t="str">
        <f>IF(사료!H16="","",IF(사료!H16="불량","부적합",IF(사료!H16="주의","주의","적합")))</f>
        <v/>
      </c>
      <c r="H16" s="96"/>
    </row>
    <row r="17" spans="1:8" ht="18.75" customHeight="1" x14ac:dyDescent="0.3">
      <c r="A17" s="130"/>
      <c r="B17" s="116"/>
      <c r="C17" s="92"/>
      <c r="D17" s="93"/>
      <c r="E17" s="132"/>
      <c r="F17" s="116"/>
      <c r="G17" s="92"/>
      <c r="H17" s="97"/>
    </row>
    <row r="18" spans="1:8" ht="18.75" customHeight="1" x14ac:dyDescent="0.3">
      <c r="A18" s="129" t="str">
        <f>IF(사료!A18:A19=0,"",사료!A18:A19)</f>
        <v/>
      </c>
      <c r="B18" s="115" t="str">
        <f>IF(사료!D18="","",사료!B18)</f>
        <v/>
      </c>
      <c r="C18" s="90" t="str">
        <f>IF(사료!D18="","",IF(사료!D18="불량","부적합",IF(사료!D18="주의","주의","적합")))</f>
        <v/>
      </c>
      <c r="D18" s="91"/>
      <c r="E18" s="131" t="str">
        <f>IF(사료!E18:E19=0,"",사료!E18:E19)</f>
        <v/>
      </c>
      <c r="F18" s="115" t="str">
        <f>IF(사료!H18="","",사료!F18)</f>
        <v/>
      </c>
      <c r="G18" s="90" t="str">
        <f>IF(사료!H18="","",IF(사료!H18="불량","부적합",IF(사료!H18="주의","주의","적합")))</f>
        <v/>
      </c>
      <c r="H18" s="96"/>
    </row>
    <row r="19" spans="1:8" ht="18.75" customHeight="1" x14ac:dyDescent="0.3">
      <c r="A19" s="130"/>
      <c r="B19" s="116"/>
      <c r="C19" s="92"/>
      <c r="D19" s="93"/>
      <c r="E19" s="132"/>
      <c r="F19" s="116"/>
      <c r="G19" s="92"/>
      <c r="H19" s="97"/>
    </row>
    <row r="20" spans="1:8" ht="18.75" customHeight="1" x14ac:dyDescent="0.3">
      <c r="A20" s="129" t="str">
        <f>IF(사료!A20:A21=0,"",사료!A20:A21)</f>
        <v/>
      </c>
      <c r="B20" s="115" t="str">
        <f>IF(사료!D20="","",사료!B20)</f>
        <v/>
      </c>
      <c r="C20" s="90" t="str">
        <f>IF(사료!D20="","",IF(사료!D20="불량","부적합",IF(사료!D20="주의","주의","적합")))</f>
        <v/>
      </c>
      <c r="D20" s="91"/>
      <c r="E20" s="131" t="str">
        <f>IF(사료!E20:E21=0,"",사료!E20:E21)</f>
        <v/>
      </c>
      <c r="F20" s="115" t="str">
        <f>IF(사료!H20="","",사료!F20)</f>
        <v/>
      </c>
      <c r="G20" s="90" t="str">
        <f>IF(사료!H20="","",IF(사료!H20="불량","부적합",IF(사료!H20="주의","주의","적합")))</f>
        <v/>
      </c>
      <c r="H20" s="96"/>
    </row>
    <row r="21" spans="1:8" ht="18.75" customHeight="1" x14ac:dyDescent="0.3">
      <c r="A21" s="130"/>
      <c r="B21" s="116"/>
      <c r="C21" s="92"/>
      <c r="D21" s="93"/>
      <c r="E21" s="132"/>
      <c r="F21" s="116"/>
      <c r="G21" s="92"/>
      <c r="H21" s="97"/>
    </row>
    <row r="22" spans="1:8" ht="18.75" customHeight="1" x14ac:dyDescent="0.3">
      <c r="A22" s="129" t="str">
        <f>IF(사료!A22:A23=0,"",사료!A22:A23)</f>
        <v/>
      </c>
      <c r="B22" s="115" t="str">
        <f>IF(사료!D22="","",사료!B22)</f>
        <v/>
      </c>
      <c r="C22" s="90" t="str">
        <f>IF(사료!D22="","",IF(사료!D22="불량","부적합",IF(사료!D22="주의","주의","적합")))</f>
        <v/>
      </c>
      <c r="D22" s="91"/>
      <c r="E22" s="131" t="str">
        <f>IF(사료!E22:E23=0,"",사료!E22:E23)</f>
        <v/>
      </c>
      <c r="F22" s="115" t="str">
        <f>IF(사료!H22="","",사료!F22)</f>
        <v/>
      </c>
      <c r="G22" s="90" t="str">
        <f>IF(사료!H22="","",IF(사료!H22="불량","부적합",IF(사료!H22="주의","주의","적합")))</f>
        <v/>
      </c>
      <c r="H22" s="96"/>
    </row>
    <row r="23" spans="1:8" ht="18.75" customHeight="1" x14ac:dyDescent="0.3">
      <c r="A23" s="130"/>
      <c r="B23" s="116"/>
      <c r="C23" s="92"/>
      <c r="D23" s="93"/>
      <c r="E23" s="132"/>
      <c r="F23" s="116"/>
      <c r="G23" s="92"/>
      <c r="H23" s="97"/>
    </row>
    <row r="24" spans="1:8" ht="18.75" customHeight="1" x14ac:dyDescent="0.3">
      <c r="A24" s="129" t="str">
        <f>IF(사료!A24:A25=0,"",사료!A24:A25)</f>
        <v/>
      </c>
      <c r="B24" s="115" t="str">
        <f>IF(사료!D24="","",사료!B24)</f>
        <v/>
      </c>
      <c r="C24" s="90" t="str">
        <f>IF(사료!D24="","",IF(사료!D24="불량","부적합",IF(사료!D24="주의","주의","적합")))</f>
        <v/>
      </c>
      <c r="D24" s="91"/>
      <c r="E24" s="131" t="str">
        <f>IF(사료!E24:E25=0,"",사료!E24:E25)</f>
        <v/>
      </c>
      <c r="F24" s="115" t="str">
        <f>IF(사료!H24="","",사료!F24)</f>
        <v/>
      </c>
      <c r="G24" s="90" t="str">
        <f>IF(사료!H24="","",IF(사료!H24="불량","부적합",IF(사료!H24="주의","주의","적합")))</f>
        <v/>
      </c>
      <c r="H24" s="96"/>
    </row>
    <row r="25" spans="1:8" ht="18.75" customHeight="1" x14ac:dyDescent="0.3">
      <c r="A25" s="130"/>
      <c r="B25" s="116"/>
      <c r="C25" s="92"/>
      <c r="D25" s="93"/>
      <c r="E25" s="132"/>
      <c r="F25" s="116"/>
      <c r="G25" s="92"/>
      <c r="H25" s="97"/>
    </row>
    <row r="26" spans="1:8" ht="18.75" customHeight="1" x14ac:dyDescent="0.3">
      <c r="A26" s="129" t="str">
        <f>IF(사료!A26:A27=0,"",사료!A26:A27)</f>
        <v/>
      </c>
      <c r="B26" s="115" t="str">
        <f>IF(사료!D26="","",사료!B26)</f>
        <v/>
      </c>
      <c r="C26" s="90" t="str">
        <f>IF(사료!D26="","",IF(사료!D26="불량","부적합",IF(사료!D26="주의","주의","적합")))</f>
        <v/>
      </c>
      <c r="D26" s="91"/>
      <c r="E26" s="131" t="str">
        <f>IF(사료!E26:E27=0,"",사료!E26:E27)</f>
        <v/>
      </c>
      <c r="F26" s="115" t="str">
        <f>IF(사료!H26="","",사료!F26)</f>
        <v/>
      </c>
      <c r="G26" s="90" t="str">
        <f>IF(사료!H26="","",IF(사료!H26="불량","부적합",IF(사료!H26="주의","주의","적합")))</f>
        <v/>
      </c>
      <c r="H26" s="96"/>
    </row>
    <row r="27" spans="1:8" ht="18.75" customHeight="1" thickBot="1" x14ac:dyDescent="0.35">
      <c r="A27" s="133"/>
      <c r="B27" s="122"/>
      <c r="C27" s="100"/>
      <c r="D27" s="101"/>
      <c r="E27" s="134"/>
      <c r="F27" s="122"/>
      <c r="G27" s="100"/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74" t="s">
        <v>10</v>
      </c>
      <c r="D31" s="74"/>
      <c r="E31" s="74" t="s">
        <v>17</v>
      </c>
      <c r="F31" s="74"/>
      <c r="G31" s="74" t="s">
        <v>11</v>
      </c>
      <c r="H31" s="74"/>
    </row>
    <row r="32" spans="1:8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19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20주</vt:lpstr>
      <vt:lpstr>환경 20주_농장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2020-04-02T02:28:58Z</cp:lastPrinted>
  <dcterms:created xsi:type="dcterms:W3CDTF">2017-08-30T04:14:19Z</dcterms:created>
  <dcterms:modified xsi:type="dcterms:W3CDTF">2020-06-15T04:53:00Z</dcterms:modified>
</cp:coreProperties>
</file>