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장은\"/>
    </mc:Choice>
  </mc:AlternateContent>
  <bookViews>
    <workbookView xWindow="0" yWindow="0" windowWidth="28800" windowHeight="12285" firstSheet="3" activeTab="11"/>
  </bookViews>
  <sheets>
    <sheet name="환경 34주" sheetId="5" r:id="rId1"/>
    <sheet name="환경 34주_농장" sheetId="6" r:id="rId2"/>
    <sheet name="환경 42주" sheetId="8" r:id="rId3"/>
    <sheet name="환경 42주_농장" sheetId="9" r:id="rId4"/>
    <sheet name="환경 48주" sheetId="10" r:id="rId5"/>
    <sheet name="환경 48주_농장" sheetId="11" r:id="rId6"/>
    <sheet name="환경 53주" sheetId="12" r:id="rId7"/>
    <sheet name="환경 53주_농장" sheetId="13" r:id="rId8"/>
    <sheet name="환경 82주" sheetId="14" r:id="rId9"/>
    <sheet name="환경 82주_농장 " sheetId="15" r:id="rId10"/>
    <sheet name="환경 88주" sheetId="16" r:id="rId11"/>
    <sheet name="환경 88주_농장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4" i="6"/>
  <c r="G5" i="9"/>
  <c r="G4" i="9"/>
  <c r="G5" i="11"/>
  <c r="G4" i="11"/>
  <c r="G5" i="13"/>
  <c r="G4" i="13"/>
  <c r="G5" i="15"/>
  <c r="G4" i="15"/>
  <c r="G5" i="17"/>
  <c r="D5" i="17"/>
  <c r="G4" i="17"/>
  <c r="A36" i="17" l="1"/>
  <c r="A10" i="17"/>
  <c r="E8" i="17"/>
  <c r="A8" i="17"/>
  <c r="B5" i="17"/>
  <c r="D4" i="17"/>
  <c r="B4" i="17"/>
  <c r="G3" i="17"/>
  <c r="D11" i="16"/>
  <c r="C11" i="17" s="1"/>
  <c r="D10" i="16"/>
  <c r="C10" i="17" s="1"/>
  <c r="H8" i="16"/>
  <c r="G8" i="17" s="1"/>
  <c r="D8" i="16"/>
  <c r="C8" i="17" s="1"/>
  <c r="D5" i="15"/>
  <c r="A36" i="15"/>
  <c r="A10" i="15"/>
  <c r="E8" i="15"/>
  <c r="A8" i="15"/>
  <c r="B5" i="15"/>
  <c r="D4" i="15"/>
  <c r="B4" i="15"/>
  <c r="G3" i="15"/>
  <c r="D11" i="14"/>
  <c r="C11" i="15" s="1"/>
  <c r="D10" i="14"/>
  <c r="C10" i="15" s="1"/>
  <c r="H8" i="14"/>
  <c r="G8" i="15" s="1"/>
  <c r="D8" i="14"/>
  <c r="C8" i="15" s="1"/>
  <c r="A36" i="13"/>
  <c r="A10" i="13"/>
  <c r="E8" i="13"/>
  <c r="A8" i="13"/>
  <c r="D5" i="13"/>
  <c r="B5" i="13"/>
  <c r="D4" i="13"/>
  <c r="B4" i="13"/>
  <c r="G3" i="13"/>
  <c r="D11" i="12"/>
  <c r="C11" i="13" s="1"/>
  <c r="D10" i="12"/>
  <c r="C10" i="13" s="1"/>
  <c r="H8" i="12"/>
  <c r="G8" i="13" s="1"/>
  <c r="D8" i="12"/>
  <c r="C8" i="13" s="1"/>
  <c r="A36" i="11"/>
  <c r="A10" i="11"/>
  <c r="E8" i="11"/>
  <c r="C8" i="11"/>
  <c r="A8" i="11"/>
  <c r="D5" i="11"/>
  <c r="B5" i="11"/>
  <c r="D4" i="11"/>
  <c r="B4" i="11"/>
  <c r="G3" i="11"/>
  <c r="D11" i="10"/>
  <c r="C11" i="11" s="1"/>
  <c r="D10" i="10"/>
  <c r="C10" i="11" s="1"/>
  <c r="H8" i="10"/>
  <c r="G8" i="11" s="1"/>
  <c r="D8" i="10"/>
  <c r="A36" i="9"/>
  <c r="A10" i="9"/>
  <c r="E8" i="9"/>
  <c r="A8" i="9"/>
  <c r="D5" i="9"/>
  <c r="B5" i="9"/>
  <c r="D4" i="9"/>
  <c r="B4" i="9"/>
  <c r="G3" i="9"/>
  <c r="D11" i="8"/>
  <c r="C11" i="9" s="1"/>
  <c r="D10" i="8"/>
  <c r="C10" i="9" s="1"/>
  <c r="H8" i="8"/>
  <c r="G8" i="9" s="1"/>
  <c r="D8" i="8"/>
  <c r="C8" i="9" s="1"/>
  <c r="H8" i="5"/>
  <c r="G8" i="6" s="1"/>
  <c r="D10" i="5"/>
  <c r="C10" i="6" s="1"/>
  <c r="D11" i="5"/>
  <c r="C11" i="6" s="1"/>
  <c r="D8" i="5"/>
  <c r="C8" i="6" s="1"/>
  <c r="D5" i="6"/>
  <c r="B5" i="6"/>
  <c r="A36" i="6"/>
  <c r="A10" i="6"/>
  <c r="E8" i="6"/>
  <c r="A8" i="6"/>
  <c r="D4" i="6"/>
  <c r="B4" i="6"/>
  <c r="G3" i="6"/>
</calcChain>
</file>

<file path=xl/sharedStrings.xml><?xml version="1.0" encoding="utf-8"?>
<sst xmlns="http://schemas.openxmlformats.org/spreadsheetml/2006/main" count="395" uniqueCount="69">
  <si>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</si>
  <si>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</si>
  <si>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</si>
  <si>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</si>
  <si>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</si>
  <si>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접수번호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</si>
  <si>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</si>
  <si>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</si>
  <si>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</si>
  <si>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</si>
  <si>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</si>
  <si>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</si>
  <si>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</si>
  <si>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</si>
  <si>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</si>
  <si>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</si>
  <si>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</si>
  <si>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</si>
  <si>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</si>
  <si>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계사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</si>
  <si>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</si>
  <si>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</si>
  <si>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</si>
  <si>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</si>
  <si>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</si>
  <si>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</si>
  <si>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</si>
  <si>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</si>
  <si>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</si>
  <si>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</si>
  <si>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</si>
  <si>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</si>
  <si>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</si>
  <si>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</si>
  <si>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</si>
  <si>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2017.11.16</t>
    <phoneticPr fontId="3" type="noConversion"/>
  </si>
  <si>
    <t>34주령</t>
    <phoneticPr fontId="3" type="noConversion"/>
  </si>
  <si>
    <t>17-2012</t>
    <phoneticPr fontId="3" type="noConversion"/>
  </si>
  <si>
    <t>장은농장</t>
    <phoneticPr fontId="3" type="noConversion"/>
  </si>
  <si>
    <t>이점동</t>
    <phoneticPr fontId="3" type="noConversion"/>
  </si>
  <si>
    <t>음성</t>
    <phoneticPr fontId="3" type="noConversion"/>
  </si>
  <si>
    <t>2018.01.11</t>
    <phoneticPr fontId="3" type="noConversion"/>
  </si>
  <si>
    <t>18-0112</t>
    <phoneticPr fontId="3" type="noConversion"/>
  </si>
  <si>
    <t>42주령</t>
    <phoneticPr fontId="3" type="noConversion"/>
  </si>
  <si>
    <t>48주령</t>
    <phoneticPr fontId="3" type="noConversion"/>
  </si>
  <si>
    <t>2018.02.22</t>
    <phoneticPr fontId="3" type="noConversion"/>
  </si>
  <si>
    <t>18-0477</t>
    <phoneticPr fontId="3" type="noConversion"/>
  </si>
  <si>
    <t>2018.03.30</t>
    <phoneticPr fontId="3" type="noConversion"/>
  </si>
  <si>
    <t>53주령</t>
    <phoneticPr fontId="3" type="noConversion"/>
  </si>
  <si>
    <t>18-0785</t>
    <phoneticPr fontId="3" type="noConversion"/>
  </si>
  <si>
    <t>2018.9.28</t>
    <phoneticPr fontId="3" type="noConversion"/>
  </si>
  <si>
    <t>18-2177</t>
    <phoneticPr fontId="3" type="noConversion"/>
  </si>
  <si>
    <t>82주령</t>
    <phoneticPr fontId="3" type="noConversion"/>
  </si>
  <si>
    <t>88주령</t>
    <phoneticPr fontId="3" type="noConversion"/>
  </si>
  <si>
    <t>2018.11.16</t>
    <phoneticPr fontId="3" type="noConversion"/>
  </si>
  <si>
    <t>18-2548</t>
    <phoneticPr fontId="3" type="noConversion"/>
  </si>
  <si>
    <t>검사완료일</t>
    <phoneticPr fontId="3" type="noConversion"/>
  </si>
  <si>
    <t>음성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</si>
  <si>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</si>
  <si>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</si>
  <si>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</si>
  <si>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</si>
  <si>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</si>
  <si>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</si>
  <si>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</si>
  <si>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</si>
  <si>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이점동</t>
    <phoneticPr fontId="3" type="noConversion"/>
  </si>
  <si>
    <t>이점동</t>
    <phoneticPr fontId="3" type="noConversion"/>
  </si>
  <si>
    <t>이점동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</si>
</sst>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.mm\.dd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2" borderId="16" xfId="0" applyFont="1" applyFill="1" applyBorder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11" xfId="0" quotePrefix="1" applyFont="1" applyBorder="1">
      <alignment vertical="center"/>
    </xf>
    <xf numFmtId="0" fontId="2" fillId="0" borderId="13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80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19" t="s">
        <v>5</v>
      </c>
      <c r="G3" s="68" t="s">
        <v>37</v>
      </c>
      <c r="H3" s="69"/>
    </row>
    <row r="4" spans="1:8" x14ac:dyDescent="0.3">
      <c r="A4" s="4" t="s">
        <v>22</v>
      </c>
      <c r="B4" s="22" t="s">
        <v>38</v>
      </c>
      <c r="C4" s="4" t="s">
        <v>9</v>
      </c>
      <c r="D4" s="70" t="s">
        <v>35</v>
      </c>
      <c r="E4" s="70"/>
      <c r="F4" s="4" t="s">
        <v>56</v>
      </c>
      <c r="G4" s="108"/>
      <c r="H4" s="108"/>
    </row>
    <row r="5" spans="1:8" x14ac:dyDescent="0.3">
      <c r="A5" s="4" t="s">
        <v>26</v>
      </c>
      <c r="B5" s="21">
        <v>7122</v>
      </c>
      <c r="C5" s="4" t="s">
        <v>27</v>
      </c>
      <c r="D5" s="71" t="s">
        <v>36</v>
      </c>
      <c r="E5" s="72"/>
      <c r="F5" s="4" t="s">
        <v>62</v>
      </c>
      <c r="G5" s="70" t="s">
        <v>66</v>
      </c>
      <c r="H5" s="70"/>
    </row>
    <row r="6" spans="1:8" ht="15.75" thickBot="1" x14ac:dyDescent="0.35"/>
    <row r="7" spans="1:8" ht="16.5" customHeight="1" x14ac:dyDescent="0.3">
      <c r="A7" s="41" t="s">
        <v>23</v>
      </c>
      <c r="B7" s="42"/>
      <c r="C7" s="23" t="s">
        <v>11</v>
      </c>
      <c r="D7" s="20" t="s">
        <v>0</v>
      </c>
      <c r="E7" s="43" t="s">
        <v>19</v>
      </c>
      <c r="F7" s="42"/>
      <c r="G7" s="23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12</v>
      </c>
      <c r="D8" s="50" t="str">
        <f>IF(C8="음성","양호",IF(ISERROR(FIND(".",C8)),"불량","주의"))</f>
        <v>양호</v>
      </c>
      <c r="E8" s="52">
        <v>120</v>
      </c>
      <c r="F8" s="53"/>
      <c r="G8" s="56" t="s">
        <v>12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5"/>
      <c r="H9" s="58"/>
    </row>
    <row r="10" spans="1:8" ht="18.75" customHeight="1" x14ac:dyDescent="0.3">
      <c r="A10" s="44">
        <v>130</v>
      </c>
      <c r="B10" s="45" t="s">
        <v>24</v>
      </c>
      <c r="C10" s="48" t="s">
        <v>40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 t="s">
        <v>12</v>
      </c>
      <c r="D11" s="62" t="str">
        <f t="shared" si="0"/>
        <v>양호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H8:H9"/>
    <mergeCell ref="A33:B33"/>
    <mergeCell ref="A43:H43"/>
    <mergeCell ref="A44:H44"/>
    <mergeCell ref="C31:D32"/>
    <mergeCell ref="E31:F32"/>
    <mergeCell ref="G31:H32"/>
    <mergeCell ref="C33:D33"/>
    <mergeCell ref="E33:F33"/>
    <mergeCell ref="G33:H33"/>
    <mergeCell ref="A8:B9"/>
    <mergeCell ref="E8:F9"/>
    <mergeCell ref="C8:C9"/>
    <mergeCell ref="G8:G9"/>
    <mergeCell ref="D8:D9"/>
    <mergeCell ref="H10:H11"/>
    <mergeCell ref="A1:H1"/>
    <mergeCell ref="G3:H3"/>
    <mergeCell ref="D4:E4"/>
    <mergeCell ref="D5:E5"/>
    <mergeCell ref="G4:H4"/>
    <mergeCell ref="G5:H5"/>
    <mergeCell ref="H12:H13"/>
    <mergeCell ref="A10:B11"/>
    <mergeCell ref="C10:C11"/>
    <mergeCell ref="D10:D11"/>
    <mergeCell ref="E10:F11"/>
    <mergeCell ref="G10:G11"/>
    <mergeCell ref="A12:B13"/>
    <mergeCell ref="C12:C13"/>
    <mergeCell ref="D12:D13"/>
    <mergeCell ref="E12:F13"/>
    <mergeCell ref="G12:G13"/>
    <mergeCell ref="H14:H15"/>
    <mergeCell ref="A16:B17"/>
    <mergeCell ref="C16:C17"/>
    <mergeCell ref="D16:D17"/>
    <mergeCell ref="E16:F17"/>
    <mergeCell ref="G16:G17"/>
    <mergeCell ref="H16:H17"/>
    <mergeCell ref="A14:B15"/>
    <mergeCell ref="C14:C15"/>
    <mergeCell ref="D14:D15"/>
    <mergeCell ref="E14:F15"/>
    <mergeCell ref="G14:G15"/>
    <mergeCell ref="A18:B19"/>
    <mergeCell ref="C18:C19"/>
    <mergeCell ref="D18:D19"/>
    <mergeCell ref="E18:F19"/>
    <mergeCell ref="G18:G19"/>
    <mergeCell ref="A20:B21"/>
    <mergeCell ref="C20:C21"/>
    <mergeCell ref="D20:D21"/>
    <mergeCell ref="E20:F21"/>
    <mergeCell ref="G20:G21"/>
    <mergeCell ref="C22:C23"/>
    <mergeCell ref="D22:D23"/>
    <mergeCell ref="E22:F23"/>
    <mergeCell ref="G22:G23"/>
    <mergeCell ref="H18:H19"/>
    <mergeCell ref="H20:H21"/>
    <mergeCell ref="H26:H27"/>
    <mergeCell ref="A7:B7"/>
    <mergeCell ref="E7:F7"/>
    <mergeCell ref="A26:B27"/>
    <mergeCell ref="C26:C27"/>
    <mergeCell ref="D26:D27"/>
    <mergeCell ref="E26:F27"/>
    <mergeCell ref="G26:G27"/>
    <mergeCell ref="H22:H23"/>
    <mergeCell ref="A24:B25"/>
    <mergeCell ref="C24:C25"/>
    <mergeCell ref="D24:D25"/>
    <mergeCell ref="E24:F25"/>
    <mergeCell ref="G24:G25"/>
    <mergeCell ref="H24:H25"/>
    <mergeCell ref="A22:B23"/>
  </mergeCells>
  <phoneticPr fontId="3" type="noConversion"/>
  <conditionalFormatting sqref="D8 H8 D10:D27 H10:H27">
    <cfRule type="containsText" dxfId="79" priority="15" operator="containsText" text="불량">
      <formula>NOT(ISERROR(SEARCH("불량",D8)))</formula>
    </cfRule>
  </conditionalFormatting>
  <conditionalFormatting sqref="C8 C10 C12 C14 C16 C18 C20 C22 C24 C26:C27">
    <cfRule type="containsText" dxfId="78" priority="14" operator="containsText" text="양성">
      <formula>NOT(ISERROR(SEARCH("양성",C8)))</formula>
    </cfRule>
  </conditionalFormatting>
  <conditionalFormatting sqref="G8 G10 G12 G14 G16 G18 G20 G22 G24 G26:G27">
    <cfRule type="containsText" dxfId="77" priority="13" operator="containsText" text="양성">
      <formula>NOT(ISERROR(SEARCH("양성",G8)))</formula>
    </cfRule>
  </conditionalFormatting>
  <conditionalFormatting sqref="C10:C25">
    <cfRule type="containsText" dxfId="76" priority="12" operator="containsText" text="양성">
      <formula>NOT(ISERROR(SEARCH("양성",C10)))</formula>
    </cfRule>
  </conditionalFormatting>
  <conditionalFormatting sqref="G10">
    <cfRule type="containsText" dxfId="75" priority="11" operator="containsText" text="양성">
      <formula>NOT(ISERROR(SEARCH("양성",G10)))</formula>
    </cfRule>
  </conditionalFormatting>
  <conditionalFormatting sqref="G11:G25">
    <cfRule type="containsText" dxfId="74" priority="10" operator="containsText" text="양성">
      <formula>NOT(ISERROR(SEARCH("양성",G11)))</formula>
    </cfRule>
  </conditionalFormatting>
  <conditionalFormatting sqref="C10:C25">
    <cfRule type="containsText" dxfId="73" priority="9" operator="containsText" text="양성">
      <formula>NOT(ISERROR(SEARCH("양성",C10)))</formula>
    </cfRule>
  </conditionalFormatting>
  <conditionalFormatting sqref="G10">
    <cfRule type="containsText" dxfId="72" priority="8" operator="containsText" text="양성">
      <formula>NOT(ISERROR(SEARCH("양성",G10)))</formula>
    </cfRule>
  </conditionalFormatting>
  <conditionalFormatting sqref="G11:G25">
    <cfRule type="containsText" dxfId="71" priority="7" operator="containsText" text="양성">
      <formula>NOT(ISERROR(SEARCH("양성",G11)))</formula>
    </cfRule>
  </conditionalFormatting>
  <conditionalFormatting sqref="D8 D10:D27">
    <cfRule type="containsText" dxfId="70" priority="6" operator="containsText" text="주의">
      <formula>NOT(ISERROR(SEARCH("주의",D8)))</formula>
    </cfRule>
  </conditionalFormatting>
  <conditionalFormatting sqref="H8 H10:H27">
    <cfRule type="containsText" dxfId="69" priority="5" operator="containsText" text="주의">
      <formula>NOT(ISERROR(SEARCH("주의",H8)))</formula>
    </cfRule>
  </conditionalFormatting>
  <conditionalFormatting sqref="G8">
    <cfRule type="containsText" dxfId="68" priority="4" operator="containsText" text="양성">
      <formula>NOT(ISERROR(SEARCH("양성",G8)))</formula>
    </cfRule>
  </conditionalFormatting>
  <conditionalFormatting sqref="G10 G12 G14 G16 G18 G20 G22 G24 G26">
    <cfRule type="containsText" dxfId="6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3" t="s">
        <v>5</v>
      </c>
      <c r="G3" s="97" t="str">
        <f>'환경 82주'!G3:H3</f>
        <v>18-2177</v>
      </c>
      <c r="H3" s="98"/>
    </row>
    <row r="4" spans="1:8" x14ac:dyDescent="0.3">
      <c r="A4" s="4" t="s">
        <v>1</v>
      </c>
      <c r="B4" s="33" t="str">
        <f>'환경 82주'!B4</f>
        <v>장은농장</v>
      </c>
      <c r="C4" s="4" t="s">
        <v>9</v>
      </c>
      <c r="D4" s="78" t="str">
        <f>'환경 82주'!D4:E4</f>
        <v>2018.9.28</v>
      </c>
      <c r="E4" s="78"/>
      <c r="F4" s="4" t="s">
        <v>56</v>
      </c>
      <c r="G4" s="107">
        <f>'환경 82주'!G4:H4</f>
        <v>0</v>
      </c>
      <c r="H4" s="107"/>
    </row>
    <row r="5" spans="1:8" x14ac:dyDescent="0.3">
      <c r="A5" s="4" t="s">
        <v>26</v>
      </c>
      <c r="B5" s="33">
        <f>'환경 82주'!B5</f>
        <v>7122</v>
      </c>
      <c r="C5" s="4" t="s">
        <v>27</v>
      </c>
      <c r="D5" s="78" t="str">
        <f>'환경 82주'!D5:E5</f>
        <v>82주령</v>
      </c>
      <c r="E5" s="78"/>
      <c r="F5" s="4" t="s">
        <v>62</v>
      </c>
      <c r="G5" s="78" t="str">
        <f>'환경 82주'!G5:H5</f>
        <v>이점동</v>
      </c>
      <c r="H5" s="78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3</v>
      </c>
      <c r="D7" s="100"/>
      <c r="E7" s="43" t="s">
        <v>19</v>
      </c>
      <c r="F7" s="42"/>
      <c r="G7" s="99" t="s">
        <v>3</v>
      </c>
      <c r="H7" s="101"/>
    </row>
    <row r="8" spans="1:8" ht="18.75" customHeight="1" x14ac:dyDescent="0.3">
      <c r="A8" s="79">
        <f>'환경 82주'!A8:A9</f>
        <v>110</v>
      </c>
      <c r="B8" s="80"/>
      <c r="C8" s="83" t="str">
        <f>IF('환경 82주'!D8="불량","부적합",IF('환경 82주'!D8="주의","주의","적합"))</f>
        <v>적합</v>
      </c>
      <c r="D8" s="84"/>
      <c r="E8" s="87">
        <f>'환경 82주'!E8:E9</f>
        <v>120</v>
      </c>
      <c r="F8" s="80"/>
      <c r="G8" s="83" t="str">
        <f>IF('환경 82주'!H8="불량","부적합",IF('환경 82주'!H8="주의","주의","적합"))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82주'!A10:A11</f>
        <v>130</v>
      </c>
      <c r="B10" s="80" t="s">
        <v>24</v>
      </c>
      <c r="C10" s="83" t="str">
        <f>IF('환경 82주'!D10="불량","부적합",IF('환경 82주'!D10="주의","주의","적합"))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82주'!D11="불량","부적합",IF('환경 82주'!D11="주의","주의","적합"))</f>
        <v>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82주'!A36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:D8 G8:H8 C10:D27 G10:H27">
    <cfRule type="containsText" dxfId="6" priority="2" operator="containsText" text="부적합">
      <formula>NOT(ISERROR(SEARCH("부적합",C8)))</formula>
    </cfRule>
  </conditionalFormatting>
  <conditionalFormatting sqref="C8:E8 G8:H8 C10:E27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6" t="s">
        <v>5</v>
      </c>
      <c r="G3" s="68" t="s">
        <v>55</v>
      </c>
      <c r="H3" s="69"/>
    </row>
    <row r="4" spans="1:8" x14ac:dyDescent="0.3">
      <c r="A4" s="4" t="s">
        <v>1</v>
      </c>
      <c r="B4" s="37" t="s">
        <v>38</v>
      </c>
      <c r="C4" s="4" t="s">
        <v>9</v>
      </c>
      <c r="D4" s="70" t="s">
        <v>54</v>
      </c>
      <c r="E4" s="70"/>
      <c r="F4" s="4" t="s">
        <v>56</v>
      </c>
      <c r="G4" s="102">
        <v>43427</v>
      </c>
      <c r="H4" s="103"/>
    </row>
    <row r="5" spans="1:8" x14ac:dyDescent="0.3">
      <c r="A5" s="4" t="s">
        <v>26</v>
      </c>
      <c r="B5" s="37">
        <v>7122</v>
      </c>
      <c r="C5" s="4" t="s">
        <v>27</v>
      </c>
      <c r="D5" s="71" t="s">
        <v>53</v>
      </c>
      <c r="E5" s="72"/>
      <c r="F5" s="4" t="s">
        <v>10</v>
      </c>
      <c r="G5" s="70" t="s">
        <v>39</v>
      </c>
      <c r="H5" s="70"/>
    </row>
    <row r="6" spans="1:8" ht="15.75" thickBot="1" x14ac:dyDescent="0.35"/>
    <row r="7" spans="1:8" ht="16.5" customHeight="1" x14ac:dyDescent="0.3">
      <c r="A7" s="41" t="s">
        <v>19</v>
      </c>
      <c r="B7" s="42"/>
      <c r="C7" s="38" t="s">
        <v>11</v>
      </c>
      <c r="D7" s="20" t="s">
        <v>0</v>
      </c>
      <c r="E7" s="43" t="s">
        <v>19</v>
      </c>
      <c r="F7" s="42"/>
      <c r="G7" s="38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57</v>
      </c>
      <c r="D8" s="50" t="str">
        <f>IF(C8="음성","양호",IF(ISERROR(FIND(".",C8)),"불량","주의"))</f>
        <v>양호</v>
      </c>
      <c r="E8" s="52">
        <v>120</v>
      </c>
      <c r="F8" s="53"/>
      <c r="G8" s="48" t="s">
        <v>57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1"/>
      <c r="H9" s="58"/>
    </row>
    <row r="10" spans="1:8" ht="18.75" customHeight="1" x14ac:dyDescent="0.3">
      <c r="A10" s="44">
        <v>130</v>
      </c>
      <c r="B10" s="45" t="s">
        <v>24</v>
      </c>
      <c r="C10" s="48" t="s">
        <v>57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/>
      <c r="D11" s="62" t="str">
        <f t="shared" si="0"/>
        <v>불량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G5:H5"/>
    <mergeCell ref="D5:E5"/>
  </mergeCells>
  <phoneticPr fontId="3" type="noConversion"/>
  <conditionalFormatting sqref="D8 H8 D10:D27 H10:H27">
    <cfRule type="containsText" dxfId="4" priority="14" operator="containsText" text="불량">
      <formula>NOT(ISERROR(SEARCH("불량",D8)))</formula>
    </cfRule>
  </conditionalFormatting>
  <conditionalFormatting sqref="C8 C10:C27 G10:G27 G8">
    <cfRule type="containsText" dxfId="3" priority="13" operator="containsText" text="양성">
      <formula>NOT(ISERROR(SEARCH("양성",C8)))</formula>
    </cfRule>
  </conditionalFormatting>
  <conditionalFormatting sqref="D8 D10:D27 H8 H10:H27">
    <cfRule type="containsText" dxfId="2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N17" sqref="N17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6" t="s">
        <v>5</v>
      </c>
      <c r="G3" s="97" t="str">
        <f>'환경 88주'!G3:H3</f>
        <v>18-2548</v>
      </c>
      <c r="H3" s="98"/>
    </row>
    <row r="4" spans="1:8" ht="15" customHeight="1" x14ac:dyDescent="0.3">
      <c r="A4" s="4" t="s">
        <v>1</v>
      </c>
      <c r="B4" s="36" t="str">
        <f>'환경 88주'!B4</f>
        <v>장은농장</v>
      </c>
      <c r="C4" s="4" t="s">
        <v>9</v>
      </c>
      <c r="D4" s="78" t="str">
        <f>'환경 88주'!D4:E4</f>
        <v>2018.11.16</v>
      </c>
      <c r="E4" s="78"/>
      <c r="F4" s="4" t="s">
        <v>56</v>
      </c>
      <c r="G4" s="104">
        <f>'환경 88주'!G4:H4</f>
        <v>43427</v>
      </c>
      <c r="H4" s="104"/>
    </row>
    <row r="5" spans="1:8" ht="15" customHeight="1" x14ac:dyDescent="0.3">
      <c r="A5" s="4" t="s">
        <v>26</v>
      </c>
      <c r="B5" s="36">
        <f>'환경 88주'!B5</f>
        <v>7122</v>
      </c>
      <c r="C5" s="4" t="s">
        <v>27</v>
      </c>
      <c r="D5" s="105" t="str">
        <f>'환경 88주'!D5:E5</f>
        <v>88주령</v>
      </c>
      <c r="E5" s="106"/>
      <c r="F5" s="4" t="s">
        <v>10</v>
      </c>
      <c r="G5" s="78" t="str">
        <f>'환경 88주'!G5:H5</f>
        <v>이점동</v>
      </c>
      <c r="H5" s="78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3</v>
      </c>
      <c r="D7" s="100"/>
      <c r="E7" s="43" t="s">
        <v>19</v>
      </c>
      <c r="F7" s="42"/>
      <c r="G7" s="99" t="s">
        <v>3</v>
      </c>
      <c r="H7" s="101"/>
    </row>
    <row r="8" spans="1:8" ht="18.75" customHeight="1" x14ac:dyDescent="0.3">
      <c r="A8" s="79">
        <f>'환경 88주'!A8:A9</f>
        <v>110</v>
      </c>
      <c r="B8" s="80"/>
      <c r="C8" s="83" t="str">
        <f>IF('환경 88주'!D8="불량","부적합",IF('환경 88주'!D8="주의","주의","적합"))</f>
        <v>적합</v>
      </c>
      <c r="D8" s="84"/>
      <c r="E8" s="87">
        <f>'환경 88주'!E8:E9</f>
        <v>120</v>
      </c>
      <c r="F8" s="80"/>
      <c r="G8" s="83" t="str">
        <f>IF('환경 88주'!H8="불량","부적합",IF('환경 88주'!H8="주의","주의","적합"))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88주'!A10:A11</f>
        <v>130</v>
      </c>
      <c r="B10" s="80" t="s">
        <v>24</v>
      </c>
      <c r="C10" s="83" t="str">
        <f>IF('환경 88주'!D10="불량","부적합",IF('환경 88주'!D10="주의","주의","적합"))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88주'!D11="불량","부적합",IF('환경 88주'!D11="주의","주의","적합"))</f>
        <v>부적합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88주'!A36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:D8 G8:H8 C10:D27 G10:H27">
    <cfRule type="containsText" dxfId="1" priority="2" operator="containsText" text="부적합">
      <formula>NOT(ISERROR(SEARCH("부적합",C8)))</formula>
    </cfRule>
  </conditionalFormatting>
  <conditionalFormatting sqref="C8:E8 G8:H8 C10:E27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J8" sqref="J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19" t="s">
        <v>8</v>
      </c>
      <c r="G3" s="97" t="str">
        <f>'환경 34주'!G3:H3</f>
        <v>17-2012</v>
      </c>
      <c r="H3" s="98"/>
    </row>
    <row r="4" spans="1:8" x14ac:dyDescent="0.3">
      <c r="A4" s="4" t="s">
        <v>1</v>
      </c>
      <c r="B4" s="19" t="str">
        <f>'환경 34주'!B4</f>
        <v>장은농장</v>
      </c>
      <c r="C4" s="4" t="s">
        <v>20</v>
      </c>
      <c r="D4" s="78" t="str">
        <f>'환경 34주'!D4:E4</f>
        <v>2017.11.16</v>
      </c>
      <c r="E4" s="78"/>
      <c r="F4" s="4" t="s">
        <v>61</v>
      </c>
      <c r="G4" s="107">
        <f>'환경 34주'!G4:H4</f>
        <v>0</v>
      </c>
      <c r="H4" s="107"/>
    </row>
    <row r="5" spans="1:8" x14ac:dyDescent="0.3">
      <c r="A5" s="4" t="s">
        <v>28</v>
      </c>
      <c r="B5" s="19">
        <f>'환경 34주'!B5</f>
        <v>7122</v>
      </c>
      <c r="C5" s="4" t="s">
        <v>29</v>
      </c>
      <c r="D5" s="78" t="str">
        <f>'환경 34주'!D5:E5</f>
        <v>34주령</v>
      </c>
      <c r="E5" s="78"/>
      <c r="F5" s="4" t="s">
        <v>62</v>
      </c>
      <c r="G5" s="107" t="str">
        <f>'환경 34주'!G5:H5</f>
        <v>이점동</v>
      </c>
      <c r="H5" s="107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14</v>
      </c>
      <c r="D7" s="100"/>
      <c r="E7" s="43" t="s">
        <v>19</v>
      </c>
      <c r="F7" s="42"/>
      <c r="G7" s="99" t="s">
        <v>14</v>
      </c>
      <c r="H7" s="101"/>
    </row>
    <row r="8" spans="1:8" ht="18.75" customHeight="1" x14ac:dyDescent="0.3">
      <c r="A8" s="79">
        <f>'환경 34주'!A8:A9</f>
        <v>110</v>
      </c>
      <c r="B8" s="80"/>
      <c r="C8" s="83" t="str">
        <f>IF('환경 34주'!D8="불량","부적합",IF('환경 34주'!D8="주의","주의","적합"))</f>
        <v>적합</v>
      </c>
      <c r="D8" s="84"/>
      <c r="E8" s="87">
        <f>'환경 34주'!E8:E9</f>
        <v>120</v>
      </c>
      <c r="F8" s="80"/>
      <c r="G8" s="83" t="str">
        <f>IF('환경 34주'!H8="불량","부적합",IF('환경 34주'!H8="주의","주의","적합"))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34주'!A10:A11</f>
        <v>130</v>
      </c>
      <c r="B10" s="80" t="s">
        <v>24</v>
      </c>
      <c r="C10" s="83" t="str">
        <f>IF('환경 34주'!D10="불량","부적합",IF('환경 34주'!D10="주의","주의","적합"))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34주'!D11="불량","부적합",IF('환경 34주'!D11="주의","주의","적합"))</f>
        <v>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34주'!A36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43:H43"/>
    <mergeCell ref="D5:E5"/>
    <mergeCell ref="C31:D32"/>
    <mergeCell ref="E31:F32"/>
    <mergeCell ref="G31:H32"/>
    <mergeCell ref="G33:H33"/>
    <mergeCell ref="A33:B33"/>
    <mergeCell ref="C33:D33"/>
    <mergeCell ref="E33:F33"/>
    <mergeCell ref="A42:H42"/>
    <mergeCell ref="A8:B9"/>
    <mergeCell ref="E8:F9"/>
    <mergeCell ref="C8:D9"/>
    <mergeCell ref="G8:H9"/>
    <mergeCell ref="A10:B11"/>
    <mergeCell ref="C10:D11"/>
    <mergeCell ref="E10:F11"/>
    <mergeCell ref="G10:H11"/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26:B27"/>
    <mergeCell ref="C26:D27"/>
    <mergeCell ref="E26:F27"/>
    <mergeCell ref="G26:H27"/>
  </mergeCells>
  <phoneticPr fontId="3" type="noConversion"/>
  <conditionalFormatting sqref="C8:D8 G8:H8 C10:D27 G10:H27">
    <cfRule type="containsText" dxfId="66" priority="2" operator="containsText" text="부적합">
      <formula>NOT(ISERROR(SEARCH("부적합",C8)))</formula>
    </cfRule>
  </conditionalFormatting>
  <conditionalFormatting sqref="C8:E8 G8:H8 C10:E27 G10:H27">
    <cfRule type="containsText" dxfId="6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25" t="s">
        <v>5</v>
      </c>
      <c r="G3" s="68" t="s">
        <v>42</v>
      </c>
      <c r="H3" s="69"/>
    </row>
    <row r="4" spans="1:8" x14ac:dyDescent="0.3">
      <c r="A4" s="4" t="s">
        <v>22</v>
      </c>
      <c r="B4" s="24" t="s">
        <v>38</v>
      </c>
      <c r="C4" s="4" t="s">
        <v>9</v>
      </c>
      <c r="D4" s="70" t="s">
        <v>41</v>
      </c>
      <c r="E4" s="70"/>
      <c r="F4" s="4" t="s">
        <v>60</v>
      </c>
      <c r="G4" s="108"/>
      <c r="H4" s="108"/>
    </row>
    <row r="5" spans="1:8" x14ac:dyDescent="0.3">
      <c r="A5" s="4" t="s">
        <v>26</v>
      </c>
      <c r="B5" s="24">
        <v>7122</v>
      </c>
      <c r="C5" s="4" t="s">
        <v>27</v>
      </c>
      <c r="D5" s="71" t="s">
        <v>43</v>
      </c>
      <c r="E5" s="72"/>
      <c r="F5" s="4" t="s">
        <v>62</v>
      </c>
      <c r="G5" s="70" t="s">
        <v>67</v>
      </c>
      <c r="H5" s="70"/>
    </row>
    <row r="6" spans="1:8" ht="15.75" thickBot="1" x14ac:dyDescent="0.35"/>
    <row r="7" spans="1:8" ht="16.5" customHeight="1" x14ac:dyDescent="0.3">
      <c r="A7" s="41" t="s">
        <v>23</v>
      </c>
      <c r="B7" s="42"/>
      <c r="C7" s="26" t="s">
        <v>11</v>
      </c>
      <c r="D7" s="20" t="s">
        <v>0</v>
      </c>
      <c r="E7" s="43" t="s">
        <v>19</v>
      </c>
      <c r="F7" s="42"/>
      <c r="G7" s="26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12</v>
      </c>
      <c r="D8" s="50" t="str">
        <f>IF(C8="음성","양호",IF(ISERROR(FIND(".",C8)),"불량","주의"))</f>
        <v>양호</v>
      </c>
      <c r="E8" s="52">
        <v>120</v>
      </c>
      <c r="F8" s="53"/>
      <c r="G8" s="56" t="s">
        <v>12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5"/>
      <c r="H9" s="58"/>
    </row>
    <row r="10" spans="1:8" ht="18.75" customHeight="1" x14ac:dyDescent="0.3">
      <c r="A10" s="44">
        <v>130</v>
      </c>
      <c r="B10" s="45" t="s">
        <v>24</v>
      </c>
      <c r="C10" s="48" t="s">
        <v>40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 t="s">
        <v>12</v>
      </c>
      <c r="D11" s="62" t="str">
        <f t="shared" si="0"/>
        <v>양호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H8 D10:D27 H10:H27">
    <cfRule type="containsText" dxfId="64" priority="13" operator="containsText" text="불량">
      <formula>NOT(ISERROR(SEARCH("불량",D8)))</formula>
    </cfRule>
  </conditionalFormatting>
  <conditionalFormatting sqref="C8 C10 C12 C14 C16 C18 C20 C22 C24 C26:C27">
    <cfRule type="containsText" dxfId="63" priority="12" operator="containsText" text="양성">
      <formula>NOT(ISERROR(SEARCH("양성",C8)))</formula>
    </cfRule>
  </conditionalFormatting>
  <conditionalFormatting sqref="G8 G10 G12 G14 G16 G18 G20 G22 G24 G26:G27">
    <cfRule type="containsText" dxfId="62" priority="11" operator="containsText" text="양성">
      <formula>NOT(ISERROR(SEARCH("양성",G8)))</formula>
    </cfRule>
  </conditionalFormatting>
  <conditionalFormatting sqref="C10:C25">
    <cfRule type="containsText" dxfId="61" priority="10" operator="containsText" text="양성">
      <formula>NOT(ISERROR(SEARCH("양성",C10)))</formula>
    </cfRule>
  </conditionalFormatting>
  <conditionalFormatting sqref="G10">
    <cfRule type="containsText" dxfId="60" priority="9" operator="containsText" text="양성">
      <formula>NOT(ISERROR(SEARCH("양성",G10)))</formula>
    </cfRule>
  </conditionalFormatting>
  <conditionalFormatting sqref="G11:G25">
    <cfRule type="containsText" dxfId="59" priority="8" operator="containsText" text="양성">
      <formula>NOT(ISERROR(SEARCH("양성",G11)))</formula>
    </cfRule>
  </conditionalFormatting>
  <conditionalFormatting sqref="C10:C25">
    <cfRule type="containsText" dxfId="58" priority="7" operator="containsText" text="양성">
      <formula>NOT(ISERROR(SEARCH("양성",C10)))</formula>
    </cfRule>
  </conditionalFormatting>
  <conditionalFormatting sqref="G10">
    <cfRule type="containsText" dxfId="57" priority="6" operator="containsText" text="양성">
      <formula>NOT(ISERROR(SEARCH("양성",G10)))</formula>
    </cfRule>
  </conditionalFormatting>
  <conditionalFormatting sqref="G11:G25">
    <cfRule type="containsText" dxfId="56" priority="5" operator="containsText" text="양성">
      <formula>NOT(ISERROR(SEARCH("양성",G11)))</formula>
    </cfRule>
  </conditionalFormatting>
  <conditionalFormatting sqref="D8 D10:D27">
    <cfRule type="containsText" dxfId="55" priority="4" operator="containsText" text="주의">
      <formula>NOT(ISERROR(SEARCH("주의",D8)))</formula>
    </cfRule>
  </conditionalFormatting>
  <conditionalFormatting sqref="H8 H10:H27">
    <cfRule type="containsText" dxfId="54" priority="3" operator="containsText" text="주의">
      <formula>NOT(ISERROR(SEARCH("주의",H8)))</formula>
    </cfRule>
  </conditionalFormatting>
  <conditionalFormatting sqref="G8">
    <cfRule type="containsText" dxfId="53" priority="2" operator="containsText" text="양성">
      <formula>NOT(ISERROR(SEARCH("양성",G8)))</formula>
    </cfRule>
  </conditionalFormatting>
  <conditionalFormatting sqref="G10 G12 G14 G16 G18 G20 G22 G24 G26">
    <cfRule type="containsText" dxfId="5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25" t="s">
        <v>8</v>
      </c>
      <c r="G3" s="97" t="str">
        <f>'환경 42주'!G3:H3</f>
        <v>18-0112</v>
      </c>
      <c r="H3" s="98"/>
    </row>
    <row r="4" spans="1:8" x14ac:dyDescent="0.3">
      <c r="A4" s="4" t="s">
        <v>1</v>
      </c>
      <c r="B4" s="25" t="str">
        <f>'환경 42주'!B4</f>
        <v>장은농장</v>
      </c>
      <c r="C4" s="4" t="s">
        <v>20</v>
      </c>
      <c r="D4" s="78" t="str">
        <f>'환경 42주'!D4:E4</f>
        <v>2018.01.11</v>
      </c>
      <c r="E4" s="78"/>
      <c r="F4" s="4" t="s">
        <v>59</v>
      </c>
      <c r="G4" s="107">
        <f>'환경 42주'!G4:H4</f>
        <v>0</v>
      </c>
      <c r="H4" s="107"/>
    </row>
    <row r="5" spans="1:8" x14ac:dyDescent="0.3">
      <c r="A5" s="4" t="s">
        <v>28</v>
      </c>
      <c r="B5" s="25">
        <f>'환경 42주'!B5</f>
        <v>7122</v>
      </c>
      <c r="C5" s="4" t="s">
        <v>29</v>
      </c>
      <c r="D5" s="78" t="str">
        <f>'환경 42주'!D5:E5</f>
        <v>42주령</v>
      </c>
      <c r="E5" s="78"/>
      <c r="F5" s="4" t="s">
        <v>65</v>
      </c>
      <c r="G5" s="107" t="str">
        <f>'환경 42주'!G5:H5</f>
        <v>이점동</v>
      </c>
      <c r="H5" s="107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14</v>
      </c>
      <c r="D7" s="100"/>
      <c r="E7" s="43" t="s">
        <v>19</v>
      </c>
      <c r="F7" s="42"/>
      <c r="G7" s="99" t="s">
        <v>14</v>
      </c>
      <c r="H7" s="101"/>
    </row>
    <row r="8" spans="1:8" ht="18.75" customHeight="1" x14ac:dyDescent="0.3">
      <c r="A8" s="79">
        <f>'환경 42주'!A8:A9</f>
        <v>110</v>
      </c>
      <c r="B8" s="80"/>
      <c r="C8" s="83" t="str">
        <f>IF('환경 42주'!D8="불량","부적합",IF('환경 42주'!D8="주의","주의","적합"))</f>
        <v>적합</v>
      </c>
      <c r="D8" s="84"/>
      <c r="E8" s="87">
        <f>'환경 42주'!E8:E9</f>
        <v>120</v>
      </c>
      <c r="F8" s="80"/>
      <c r="G8" s="83" t="str">
        <f>IF('환경 42주'!H8="불량","부적합",IF('환경 42주'!H8="주의","주의","적합"))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42주'!A10:A11</f>
        <v>130</v>
      </c>
      <c r="B10" s="80" t="s">
        <v>24</v>
      </c>
      <c r="C10" s="83" t="str">
        <f>IF('환경 42주'!D10="불량","부적합",IF('환경 42주'!D10="주의","주의","적합"))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42주'!D11="불량","부적합",IF('환경 42주'!D11="주의","주의","적합"))</f>
        <v>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42주'!A36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1:H1"/>
    <mergeCell ref="G3:H3"/>
    <mergeCell ref="D4:E4"/>
    <mergeCell ref="D5:E5"/>
    <mergeCell ref="G4:H4"/>
    <mergeCell ref="G5:H5"/>
    <mergeCell ref="C7:D7"/>
    <mergeCell ref="G7:H7"/>
    <mergeCell ref="A8:B9"/>
    <mergeCell ref="C8:D9"/>
    <mergeCell ref="E8:F9"/>
    <mergeCell ref="G8:H9"/>
    <mergeCell ref="A7:B7"/>
    <mergeCell ref="E7:F7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:D8 G8:H8 C10:D27 G10:H27">
    <cfRule type="containsText" dxfId="51" priority="2" operator="containsText" text="부적합">
      <formula>NOT(ISERROR(SEARCH("부적합",C8)))</formula>
    </cfRule>
  </conditionalFormatting>
  <conditionalFormatting sqref="C8:E8 G8:H8 C10:E27 G10:H27">
    <cfRule type="containsText" dxfId="5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4"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27" t="s">
        <v>5</v>
      </c>
      <c r="G3" s="68" t="s">
        <v>46</v>
      </c>
      <c r="H3" s="69"/>
    </row>
    <row r="4" spans="1:8" x14ac:dyDescent="0.3">
      <c r="A4" s="4" t="s">
        <v>22</v>
      </c>
      <c r="B4" s="28" t="s">
        <v>38</v>
      </c>
      <c r="C4" s="4" t="s">
        <v>9</v>
      </c>
      <c r="D4" s="70" t="s">
        <v>45</v>
      </c>
      <c r="E4" s="70"/>
      <c r="F4" s="4" t="s">
        <v>58</v>
      </c>
      <c r="G4" s="108"/>
      <c r="H4" s="108"/>
    </row>
    <row r="5" spans="1:8" x14ac:dyDescent="0.3">
      <c r="A5" s="4" t="s">
        <v>26</v>
      </c>
      <c r="B5" s="28">
        <v>7122</v>
      </c>
      <c r="C5" s="4" t="s">
        <v>27</v>
      </c>
      <c r="D5" s="71" t="s">
        <v>44</v>
      </c>
      <c r="E5" s="72"/>
      <c r="F5" s="4" t="s">
        <v>64</v>
      </c>
      <c r="G5" s="70" t="s">
        <v>66</v>
      </c>
      <c r="H5" s="70"/>
    </row>
    <row r="6" spans="1:8" ht="15.75" thickBot="1" x14ac:dyDescent="0.35"/>
    <row r="7" spans="1:8" ht="16.5" customHeight="1" x14ac:dyDescent="0.3">
      <c r="A7" s="41" t="s">
        <v>23</v>
      </c>
      <c r="B7" s="42"/>
      <c r="C7" s="29" t="s">
        <v>11</v>
      </c>
      <c r="D7" s="20" t="s">
        <v>0</v>
      </c>
      <c r="E7" s="43" t="s">
        <v>19</v>
      </c>
      <c r="F7" s="42"/>
      <c r="G7" s="29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12</v>
      </c>
      <c r="D8" s="50" t="str">
        <f>IF(C8="음성","양호",IF(ISERROR(FIND(".",C8)),"불량","주의"))</f>
        <v>양호</v>
      </c>
      <c r="E8" s="52">
        <v>120</v>
      </c>
      <c r="F8" s="53"/>
      <c r="G8" s="56" t="s">
        <v>12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5"/>
      <c r="H9" s="58"/>
    </row>
    <row r="10" spans="1:8" ht="18.75" customHeight="1" x14ac:dyDescent="0.3">
      <c r="A10" s="44">
        <v>130</v>
      </c>
      <c r="B10" s="45" t="s">
        <v>24</v>
      </c>
      <c r="C10" s="48" t="s">
        <v>12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 t="s">
        <v>12</v>
      </c>
      <c r="D11" s="62" t="str">
        <f t="shared" si="0"/>
        <v>양호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H8 D10:D27 H10:H27">
    <cfRule type="containsText" dxfId="49" priority="13" operator="containsText" text="불량">
      <formula>NOT(ISERROR(SEARCH("불량",D8)))</formula>
    </cfRule>
  </conditionalFormatting>
  <conditionalFormatting sqref="C8 C10 C12 C14 C16 C18 C20 C22 C24 C26:C27">
    <cfRule type="containsText" dxfId="48" priority="12" operator="containsText" text="양성">
      <formula>NOT(ISERROR(SEARCH("양성",C8)))</formula>
    </cfRule>
  </conditionalFormatting>
  <conditionalFormatting sqref="G8 G10 G12 G14 G16 G18 G20 G22 G24 G26:G27">
    <cfRule type="containsText" dxfId="47" priority="11" operator="containsText" text="양성">
      <formula>NOT(ISERROR(SEARCH("양성",G8)))</formula>
    </cfRule>
  </conditionalFormatting>
  <conditionalFormatting sqref="C10:C25">
    <cfRule type="containsText" dxfId="46" priority="10" operator="containsText" text="양성">
      <formula>NOT(ISERROR(SEARCH("양성",C10)))</formula>
    </cfRule>
  </conditionalFormatting>
  <conditionalFormatting sqref="G10">
    <cfRule type="containsText" dxfId="45" priority="9" operator="containsText" text="양성">
      <formula>NOT(ISERROR(SEARCH("양성",G10)))</formula>
    </cfRule>
  </conditionalFormatting>
  <conditionalFormatting sqref="G11:G25">
    <cfRule type="containsText" dxfId="44" priority="8" operator="containsText" text="양성">
      <formula>NOT(ISERROR(SEARCH("양성",G11)))</formula>
    </cfRule>
  </conditionalFormatting>
  <conditionalFormatting sqref="C10:C25">
    <cfRule type="containsText" dxfId="43" priority="7" operator="containsText" text="양성">
      <formula>NOT(ISERROR(SEARCH("양성",C10)))</formula>
    </cfRule>
  </conditionalFormatting>
  <conditionalFormatting sqref="G10">
    <cfRule type="containsText" dxfId="42" priority="6" operator="containsText" text="양성">
      <formula>NOT(ISERROR(SEARCH("양성",G10)))</formula>
    </cfRule>
  </conditionalFormatting>
  <conditionalFormatting sqref="G11:G25">
    <cfRule type="containsText" dxfId="41" priority="5" operator="containsText" text="양성">
      <formula>NOT(ISERROR(SEARCH("양성",G11)))</formula>
    </cfRule>
  </conditionalFormatting>
  <conditionalFormatting sqref="D8 D10:D27">
    <cfRule type="containsText" dxfId="40" priority="4" operator="containsText" text="주의">
      <formula>NOT(ISERROR(SEARCH("주의",D8)))</formula>
    </cfRule>
  </conditionalFormatting>
  <conditionalFormatting sqref="H8 H10:H27">
    <cfRule type="containsText" dxfId="39" priority="3" operator="containsText" text="주의">
      <formula>NOT(ISERROR(SEARCH("주의",H8)))</formula>
    </cfRule>
  </conditionalFormatting>
  <conditionalFormatting sqref="G8">
    <cfRule type="containsText" dxfId="38" priority="2" operator="containsText" text="양성">
      <formula>NOT(ISERROR(SEARCH("양성",G8)))</formula>
    </cfRule>
  </conditionalFormatting>
  <conditionalFormatting sqref="G10 G12 G14 G16 G18 G20 G22 G24 G26">
    <cfRule type="containsText" dxfId="3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27" t="s">
        <v>5</v>
      </c>
      <c r="G3" s="97" t="str">
        <f>'환경 48주'!G3:H3</f>
        <v>18-0477</v>
      </c>
      <c r="H3" s="98"/>
    </row>
    <row r="4" spans="1:8" x14ac:dyDescent="0.3">
      <c r="A4" s="4" t="s">
        <v>1</v>
      </c>
      <c r="B4" s="27" t="str">
        <f>'환경 48주'!B4</f>
        <v>장은농장</v>
      </c>
      <c r="C4" s="4" t="s">
        <v>20</v>
      </c>
      <c r="D4" s="78" t="str">
        <f>'환경 48주'!D4:E4</f>
        <v>2018.02.22</v>
      </c>
      <c r="E4" s="78"/>
      <c r="F4" s="4" t="s">
        <v>56</v>
      </c>
      <c r="G4" s="107">
        <f>'환경 48주'!G4:H4</f>
        <v>0</v>
      </c>
      <c r="H4" s="107"/>
    </row>
    <row r="5" spans="1:8" x14ac:dyDescent="0.3">
      <c r="A5" s="4" t="s">
        <v>28</v>
      </c>
      <c r="B5" s="27">
        <f>'환경 48주'!B5</f>
        <v>7122</v>
      </c>
      <c r="C5" s="4" t="s">
        <v>27</v>
      </c>
      <c r="D5" s="78" t="str">
        <f>'환경 48주'!D5:E5</f>
        <v>48주령</v>
      </c>
      <c r="E5" s="78"/>
      <c r="F5" s="4" t="s">
        <v>63</v>
      </c>
      <c r="G5" s="107" t="str">
        <f>'환경 48주'!G5:H5</f>
        <v>이점동</v>
      </c>
      <c r="H5" s="107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14</v>
      </c>
      <c r="D7" s="100"/>
      <c r="E7" s="43" t="s">
        <v>19</v>
      </c>
      <c r="F7" s="42"/>
      <c r="G7" s="99" t="s">
        <v>14</v>
      </c>
      <c r="H7" s="101"/>
    </row>
    <row r="8" spans="1:8" ht="18.75" customHeight="1" x14ac:dyDescent="0.3">
      <c r="A8" s="79">
        <f>'환경 48주'!A8:A9</f>
        <v>110</v>
      </c>
      <c r="B8" s="80"/>
      <c r="C8" s="83" t="str">
        <f>IF('환경 48주'!D8="불량","부적합",IF('환경 48주'!D8="주의","주의","적합"))</f>
        <v>적합</v>
      </c>
      <c r="D8" s="84"/>
      <c r="E8" s="87">
        <f>'환경 48주'!E8:E9</f>
        <v>120</v>
      </c>
      <c r="F8" s="80"/>
      <c r="G8" s="83" t="str">
        <f>IF('환경 48주'!H8="불량","부적합",IF('환경 48주'!H8="주의","주의","적합"))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48주'!A10:A11</f>
        <v>130</v>
      </c>
      <c r="B10" s="80" t="s">
        <v>24</v>
      </c>
      <c r="C10" s="83" t="str">
        <f>IF('환경 48주'!D10="불량","부적합",IF('환경 48주'!D10="주의","주의","적합"))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48주'!D11="불량","부적합",IF('환경 48주'!D11="주의","주의","적합"))</f>
        <v>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48주'!A36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C7:D7"/>
    <mergeCell ref="G7:H7"/>
    <mergeCell ref="A8:B9"/>
    <mergeCell ref="C8:D9"/>
    <mergeCell ref="E8:F9"/>
    <mergeCell ref="G8:H9"/>
    <mergeCell ref="A7:B7"/>
    <mergeCell ref="E7:F7"/>
    <mergeCell ref="A1:H1"/>
    <mergeCell ref="G3:H3"/>
    <mergeCell ref="D4:E4"/>
    <mergeCell ref="D5:E5"/>
    <mergeCell ref="G4:H4"/>
    <mergeCell ref="G5:H5"/>
  </mergeCells>
  <phoneticPr fontId="3" type="noConversion"/>
  <conditionalFormatting sqref="C8:D8 G8:H8 C10:D27 G10:H27">
    <cfRule type="containsText" dxfId="36" priority="2" operator="containsText" text="부적합">
      <formula>NOT(ISERROR(SEARCH("부적합",C8)))</formula>
    </cfRule>
  </conditionalFormatting>
  <conditionalFormatting sqref="C8:E8 G8:H8 C10:E27 G10:H27">
    <cfRule type="containsText" dxfId="3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1" t="s">
        <v>5</v>
      </c>
      <c r="G3" s="68" t="s">
        <v>49</v>
      </c>
      <c r="H3" s="69"/>
    </row>
    <row r="4" spans="1:8" x14ac:dyDescent="0.3">
      <c r="A4" s="4" t="s">
        <v>22</v>
      </c>
      <c r="B4" s="30" t="s">
        <v>38</v>
      </c>
      <c r="C4" s="4" t="s">
        <v>9</v>
      </c>
      <c r="D4" s="70" t="s">
        <v>47</v>
      </c>
      <c r="E4" s="70"/>
      <c r="F4" s="4" t="s">
        <v>56</v>
      </c>
      <c r="G4" s="108"/>
      <c r="H4" s="108"/>
    </row>
    <row r="5" spans="1:8" x14ac:dyDescent="0.3">
      <c r="A5" s="4" t="s">
        <v>26</v>
      </c>
      <c r="B5" s="30">
        <v>7122</v>
      </c>
      <c r="C5" s="4" t="s">
        <v>27</v>
      </c>
      <c r="D5" s="71" t="s">
        <v>48</v>
      </c>
      <c r="E5" s="72"/>
      <c r="F5" s="4" t="s">
        <v>62</v>
      </c>
      <c r="G5" s="70" t="s">
        <v>68</v>
      </c>
      <c r="H5" s="70"/>
    </row>
    <row r="6" spans="1:8" ht="15.75" thickBot="1" x14ac:dyDescent="0.35"/>
    <row r="7" spans="1:8" ht="16.5" customHeight="1" x14ac:dyDescent="0.3">
      <c r="A7" s="41" t="s">
        <v>23</v>
      </c>
      <c r="B7" s="42"/>
      <c r="C7" s="32" t="s">
        <v>11</v>
      </c>
      <c r="D7" s="20" t="s">
        <v>0</v>
      </c>
      <c r="E7" s="43" t="s">
        <v>19</v>
      </c>
      <c r="F7" s="42"/>
      <c r="G7" s="32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12</v>
      </c>
      <c r="D8" s="50" t="str">
        <f>IF(C8="음성","양호",IF(ISERROR(FIND(".",C8)),"불량","주의"))</f>
        <v>양호</v>
      </c>
      <c r="E8" s="52">
        <v>120</v>
      </c>
      <c r="F8" s="53"/>
      <c r="G8" s="56" t="s">
        <v>12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5"/>
      <c r="H9" s="58"/>
    </row>
    <row r="10" spans="1:8" ht="18.75" customHeight="1" x14ac:dyDescent="0.3">
      <c r="A10" s="44">
        <v>130</v>
      </c>
      <c r="B10" s="45" t="s">
        <v>24</v>
      </c>
      <c r="C10" s="48" t="s">
        <v>12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 t="s">
        <v>12</v>
      </c>
      <c r="D11" s="62" t="str">
        <f t="shared" si="0"/>
        <v>양호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H8 D10:D27 H10:H27">
    <cfRule type="containsText" dxfId="34" priority="13" operator="containsText" text="불량">
      <formula>NOT(ISERROR(SEARCH("불량",D8)))</formula>
    </cfRule>
  </conditionalFormatting>
  <conditionalFormatting sqref="C8 C10 C12 C14 C16 C18 C20 C22 C24 C26:C27">
    <cfRule type="containsText" dxfId="33" priority="12" operator="containsText" text="양성">
      <formula>NOT(ISERROR(SEARCH("양성",C8)))</formula>
    </cfRule>
  </conditionalFormatting>
  <conditionalFormatting sqref="G8 G10 G12 G14 G16 G18 G20 G22 G24 G26:G27">
    <cfRule type="containsText" dxfId="32" priority="11" operator="containsText" text="양성">
      <formula>NOT(ISERROR(SEARCH("양성",G8)))</formula>
    </cfRule>
  </conditionalFormatting>
  <conditionalFormatting sqref="C10:C25">
    <cfRule type="containsText" dxfId="31" priority="10" operator="containsText" text="양성">
      <formula>NOT(ISERROR(SEARCH("양성",C10)))</formula>
    </cfRule>
  </conditionalFormatting>
  <conditionalFormatting sqref="G10">
    <cfRule type="containsText" dxfId="30" priority="9" operator="containsText" text="양성">
      <formula>NOT(ISERROR(SEARCH("양성",G10)))</formula>
    </cfRule>
  </conditionalFormatting>
  <conditionalFormatting sqref="G11:G25">
    <cfRule type="containsText" dxfId="29" priority="8" operator="containsText" text="양성">
      <formula>NOT(ISERROR(SEARCH("양성",G11)))</formula>
    </cfRule>
  </conditionalFormatting>
  <conditionalFormatting sqref="C10:C25">
    <cfRule type="containsText" dxfId="28" priority="7" operator="containsText" text="양성">
      <formula>NOT(ISERROR(SEARCH("양성",C10)))</formula>
    </cfRule>
  </conditionalFormatting>
  <conditionalFormatting sqref="G10">
    <cfRule type="containsText" dxfId="27" priority="6" operator="containsText" text="양성">
      <formula>NOT(ISERROR(SEARCH("양성",G10)))</formula>
    </cfRule>
  </conditionalFormatting>
  <conditionalFormatting sqref="G11:G25">
    <cfRule type="containsText" dxfId="26" priority="5" operator="containsText" text="양성">
      <formula>NOT(ISERROR(SEARCH("양성",G11)))</formula>
    </cfRule>
  </conditionalFormatting>
  <conditionalFormatting sqref="D8 D10:D27">
    <cfRule type="containsText" dxfId="25" priority="4" operator="containsText" text="주의">
      <formula>NOT(ISERROR(SEARCH("주의",D8)))</formula>
    </cfRule>
  </conditionalFormatting>
  <conditionalFormatting sqref="H8 H10:H27">
    <cfRule type="containsText" dxfId="24" priority="3" operator="containsText" text="주의">
      <formula>NOT(ISERROR(SEARCH("주의",H8)))</formula>
    </cfRule>
  </conditionalFormatting>
  <conditionalFormatting sqref="G8">
    <cfRule type="containsText" dxfId="23" priority="2" operator="containsText" text="양성">
      <formula>NOT(ISERROR(SEARCH("양성",G8)))</formula>
    </cfRule>
  </conditionalFormatting>
  <conditionalFormatting sqref="G10 G12 G14 G16 G18 G20 G22 G24 G26">
    <cfRule type="containsText" dxfId="2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1" t="s">
        <v>5</v>
      </c>
      <c r="G3" s="97" t="str">
        <f>'환경 53주'!G3:H3</f>
        <v>18-0785</v>
      </c>
      <c r="H3" s="98"/>
    </row>
    <row r="4" spans="1:8" x14ac:dyDescent="0.3">
      <c r="A4" s="4" t="s">
        <v>1</v>
      </c>
      <c r="B4" s="31" t="str">
        <f>'환경 53주'!B4</f>
        <v>장은농장</v>
      </c>
      <c r="C4" s="4" t="s">
        <v>20</v>
      </c>
      <c r="D4" s="78" t="str">
        <f>'환경 53주'!D4:E4</f>
        <v>2018.03.30</v>
      </c>
      <c r="E4" s="78"/>
      <c r="F4" s="4" t="s">
        <v>56</v>
      </c>
      <c r="G4" s="107">
        <f>'환경 53주'!G4:H4</f>
        <v>0</v>
      </c>
      <c r="H4" s="107"/>
    </row>
    <row r="5" spans="1:8" x14ac:dyDescent="0.3">
      <c r="A5" s="4" t="s">
        <v>28</v>
      </c>
      <c r="B5" s="31">
        <f>'환경 53주'!B5</f>
        <v>7122</v>
      </c>
      <c r="C5" s="4" t="s">
        <v>27</v>
      </c>
      <c r="D5" s="78" t="str">
        <f>'환경 53주'!D5:E5</f>
        <v>53주령</v>
      </c>
      <c r="E5" s="78"/>
      <c r="F5" s="4" t="s">
        <v>62</v>
      </c>
      <c r="G5" s="107" t="str">
        <f>'환경 53주'!G5:H5</f>
        <v>이점동</v>
      </c>
      <c r="H5" s="107"/>
    </row>
    <row r="6" spans="1:8" ht="15.75" thickBot="1" x14ac:dyDescent="0.35"/>
    <row r="7" spans="1:8" ht="16.5" customHeight="1" x14ac:dyDescent="0.3">
      <c r="A7" s="41" t="s">
        <v>19</v>
      </c>
      <c r="B7" s="42"/>
      <c r="C7" s="99" t="s">
        <v>14</v>
      </c>
      <c r="D7" s="100"/>
      <c r="E7" s="43" t="s">
        <v>19</v>
      </c>
      <c r="F7" s="42"/>
      <c r="G7" s="99" t="s">
        <v>14</v>
      </c>
      <c r="H7" s="101"/>
    </row>
    <row r="8" spans="1:8" ht="18.75" customHeight="1" x14ac:dyDescent="0.3">
      <c r="A8" s="79">
        <f>'환경 53주'!A8:A9</f>
        <v>110</v>
      </c>
      <c r="B8" s="80"/>
      <c r="C8" s="83" t="str">
        <f>IF('환경 53주'!D8="불량","부적합",IF('환경 53주'!D8="주의","주의","적합"))</f>
        <v>적합</v>
      </c>
      <c r="D8" s="84"/>
      <c r="E8" s="87">
        <f>'환경 53주'!E8:E9</f>
        <v>120</v>
      </c>
      <c r="F8" s="80"/>
      <c r="G8" s="83" t="str">
        <f>IF('환경 53주'!H8="불량","부적합",IF('환경 53주'!H8="주의","주의","적합"))</f>
        <v>적합</v>
      </c>
      <c r="H8" s="89"/>
    </row>
    <row r="9" spans="1:8" ht="18.75" customHeight="1" x14ac:dyDescent="0.3">
      <c r="A9" s="81"/>
      <c r="B9" s="82"/>
      <c r="C9" s="85"/>
      <c r="D9" s="86"/>
      <c r="E9" s="88"/>
      <c r="F9" s="82"/>
      <c r="G9" s="85"/>
      <c r="H9" s="90"/>
    </row>
    <row r="10" spans="1:8" ht="18.75" customHeight="1" x14ac:dyDescent="0.3">
      <c r="A10" s="79">
        <f>'환경 53주'!A10:A11</f>
        <v>130</v>
      </c>
      <c r="B10" s="80" t="s">
        <v>24</v>
      </c>
      <c r="C10" s="83" t="str">
        <f>IF('환경 53주'!D10="불량","부적합",IF('환경 53주'!D10="주의","주의","적합"))</f>
        <v>적합</v>
      </c>
      <c r="D10" s="84"/>
      <c r="E10" s="87"/>
      <c r="F10" s="80"/>
      <c r="G10" s="83"/>
      <c r="H10" s="89"/>
    </row>
    <row r="11" spans="1:8" ht="18.75" customHeight="1" x14ac:dyDescent="0.3">
      <c r="A11" s="81"/>
      <c r="B11" s="82" t="s">
        <v>25</v>
      </c>
      <c r="C11" s="85" t="str">
        <f>IF('환경 53주'!D11="불량","부적합",IF('환경 53주'!D11="주의","주의","적합"))</f>
        <v>적합</v>
      </c>
      <c r="D11" s="86"/>
      <c r="E11" s="88"/>
      <c r="F11" s="82"/>
      <c r="G11" s="85"/>
      <c r="H11" s="90"/>
    </row>
    <row r="12" spans="1:8" ht="18.75" customHeight="1" x14ac:dyDescent="0.3">
      <c r="A12" s="79"/>
      <c r="B12" s="80"/>
      <c r="C12" s="83"/>
      <c r="D12" s="84"/>
      <c r="E12" s="87"/>
      <c r="F12" s="80"/>
      <c r="G12" s="83"/>
      <c r="H12" s="89"/>
    </row>
    <row r="13" spans="1:8" ht="18.75" customHeight="1" x14ac:dyDescent="0.3">
      <c r="A13" s="81"/>
      <c r="B13" s="82"/>
      <c r="C13" s="85"/>
      <c r="D13" s="86"/>
      <c r="E13" s="88"/>
      <c r="F13" s="82"/>
      <c r="G13" s="85"/>
      <c r="H13" s="90"/>
    </row>
    <row r="14" spans="1:8" ht="18.75" customHeight="1" x14ac:dyDescent="0.3">
      <c r="A14" s="79"/>
      <c r="B14" s="80"/>
      <c r="C14" s="83"/>
      <c r="D14" s="84"/>
      <c r="E14" s="87"/>
      <c r="F14" s="80"/>
      <c r="G14" s="83"/>
      <c r="H14" s="89"/>
    </row>
    <row r="15" spans="1:8" ht="18.75" customHeight="1" x14ac:dyDescent="0.3">
      <c r="A15" s="81"/>
      <c r="B15" s="82"/>
      <c r="C15" s="85"/>
      <c r="D15" s="86"/>
      <c r="E15" s="88"/>
      <c r="F15" s="82"/>
      <c r="G15" s="85"/>
      <c r="H15" s="90"/>
    </row>
    <row r="16" spans="1:8" ht="18.75" customHeight="1" x14ac:dyDescent="0.3">
      <c r="A16" s="79"/>
      <c r="B16" s="80"/>
      <c r="C16" s="83"/>
      <c r="D16" s="84"/>
      <c r="E16" s="87"/>
      <c r="F16" s="80"/>
      <c r="G16" s="83"/>
      <c r="H16" s="89"/>
    </row>
    <row r="17" spans="1:8" ht="18.75" customHeight="1" x14ac:dyDescent="0.3">
      <c r="A17" s="81"/>
      <c r="B17" s="82"/>
      <c r="C17" s="85"/>
      <c r="D17" s="86"/>
      <c r="E17" s="88"/>
      <c r="F17" s="82"/>
      <c r="G17" s="85"/>
      <c r="H17" s="90"/>
    </row>
    <row r="18" spans="1:8" ht="18.75" customHeight="1" x14ac:dyDescent="0.3">
      <c r="A18" s="79"/>
      <c r="B18" s="80"/>
      <c r="C18" s="83"/>
      <c r="D18" s="84"/>
      <c r="E18" s="87"/>
      <c r="F18" s="80"/>
      <c r="G18" s="83"/>
      <c r="H18" s="89"/>
    </row>
    <row r="19" spans="1:8" ht="18.75" customHeight="1" x14ac:dyDescent="0.3">
      <c r="A19" s="81"/>
      <c r="B19" s="82"/>
      <c r="C19" s="85"/>
      <c r="D19" s="86"/>
      <c r="E19" s="88"/>
      <c r="F19" s="82"/>
      <c r="G19" s="85"/>
      <c r="H19" s="90"/>
    </row>
    <row r="20" spans="1:8" ht="18.75" customHeight="1" x14ac:dyDescent="0.3">
      <c r="A20" s="79"/>
      <c r="B20" s="80"/>
      <c r="C20" s="83"/>
      <c r="D20" s="84"/>
      <c r="E20" s="87"/>
      <c r="F20" s="80"/>
      <c r="G20" s="83"/>
      <c r="H20" s="89"/>
    </row>
    <row r="21" spans="1:8" ht="18.75" customHeight="1" x14ac:dyDescent="0.3">
      <c r="A21" s="81"/>
      <c r="B21" s="82"/>
      <c r="C21" s="85"/>
      <c r="D21" s="86"/>
      <c r="E21" s="88"/>
      <c r="F21" s="82"/>
      <c r="G21" s="85"/>
      <c r="H21" s="90"/>
    </row>
    <row r="22" spans="1:8" ht="18.75" customHeight="1" x14ac:dyDescent="0.3">
      <c r="A22" s="79"/>
      <c r="B22" s="80"/>
      <c r="C22" s="83"/>
      <c r="D22" s="84"/>
      <c r="E22" s="87"/>
      <c r="F22" s="80"/>
      <c r="G22" s="83"/>
      <c r="H22" s="89"/>
    </row>
    <row r="23" spans="1:8" ht="18.75" customHeight="1" x14ac:dyDescent="0.3">
      <c r="A23" s="81"/>
      <c r="B23" s="82"/>
      <c r="C23" s="85"/>
      <c r="D23" s="86"/>
      <c r="E23" s="88"/>
      <c r="F23" s="82"/>
      <c r="G23" s="85"/>
      <c r="H23" s="90"/>
    </row>
    <row r="24" spans="1:8" ht="18.75" customHeight="1" x14ac:dyDescent="0.3">
      <c r="A24" s="79"/>
      <c r="B24" s="80"/>
      <c r="C24" s="83"/>
      <c r="D24" s="84"/>
      <c r="E24" s="87"/>
      <c r="F24" s="80"/>
      <c r="G24" s="83"/>
      <c r="H24" s="89"/>
    </row>
    <row r="25" spans="1:8" ht="18.75" customHeight="1" x14ac:dyDescent="0.3">
      <c r="A25" s="81"/>
      <c r="B25" s="82"/>
      <c r="C25" s="85"/>
      <c r="D25" s="86"/>
      <c r="E25" s="88"/>
      <c r="F25" s="82"/>
      <c r="G25" s="85"/>
      <c r="H25" s="90"/>
    </row>
    <row r="26" spans="1:8" ht="18.75" customHeight="1" x14ac:dyDescent="0.3">
      <c r="A26" s="79"/>
      <c r="B26" s="80"/>
      <c r="C26" s="83"/>
      <c r="D26" s="84"/>
      <c r="E26" s="87"/>
      <c r="F26" s="80"/>
      <c r="G26" s="83"/>
      <c r="H26" s="89"/>
    </row>
    <row r="27" spans="1:8" ht="18.75" customHeight="1" thickBot="1" x14ac:dyDescent="0.35">
      <c r="A27" s="91"/>
      <c r="B27" s="92"/>
      <c r="C27" s="93"/>
      <c r="D27" s="94"/>
      <c r="E27" s="95"/>
      <c r="F27" s="92"/>
      <c r="G27" s="93"/>
      <c r="H27" s="9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13</v>
      </c>
    </row>
    <row r="31" spans="1:8" ht="16.5" customHeight="1" x14ac:dyDescent="0.3">
      <c r="A31" s="13"/>
      <c r="B31" s="14" t="s">
        <v>3</v>
      </c>
      <c r="C31" s="77" t="s">
        <v>15</v>
      </c>
      <c r="D31" s="77"/>
      <c r="E31" s="77" t="s">
        <v>30</v>
      </c>
      <c r="F31" s="77"/>
      <c r="G31" s="77" t="s">
        <v>33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53주'!A36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75" t="s">
        <v>6</v>
      </c>
      <c r="B42" s="75"/>
      <c r="C42" s="75"/>
      <c r="D42" s="75"/>
      <c r="E42" s="75"/>
      <c r="F42" s="75"/>
      <c r="G42" s="75"/>
      <c r="H42" s="75"/>
    </row>
    <row r="43" spans="1:8" ht="17.25" x14ac:dyDescent="0.3">
      <c r="A43" s="76" t="s">
        <v>7</v>
      </c>
      <c r="B43" s="76"/>
      <c r="C43" s="76"/>
      <c r="D43" s="76"/>
      <c r="E43" s="76"/>
      <c r="F43" s="76"/>
      <c r="G43" s="76"/>
      <c r="H43" s="76"/>
    </row>
  </sheetData>
  <mergeCells count="59">
    <mergeCell ref="A1:H1"/>
    <mergeCell ref="G3:H3"/>
    <mergeCell ref="D4:E4"/>
    <mergeCell ref="D5:E5"/>
    <mergeCell ref="G4:H4"/>
    <mergeCell ref="G5:H5"/>
    <mergeCell ref="C7:D7"/>
    <mergeCell ref="G7:H7"/>
    <mergeCell ref="A8:B9"/>
    <mergeCell ref="C8:D9"/>
    <mergeCell ref="E8:F9"/>
    <mergeCell ref="G8:H9"/>
    <mergeCell ref="A7:B7"/>
    <mergeCell ref="E7:F7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:D8 G8:H8 C10:D27 G10:H27">
    <cfRule type="containsText" dxfId="21" priority="2" operator="containsText" text="부적합">
      <formula>NOT(ISERROR(SEARCH("부적합",C8)))</formula>
    </cfRule>
  </conditionalFormatting>
  <conditionalFormatting sqref="C8:E8 G8:H8 C10:E27 G10:H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6" t="s">
        <v>21</v>
      </c>
      <c r="B1" s="67"/>
      <c r="C1" s="67"/>
      <c r="D1" s="67"/>
      <c r="E1" s="67"/>
      <c r="F1" s="67"/>
      <c r="G1" s="67"/>
      <c r="H1" s="67"/>
    </row>
    <row r="3" spans="1:8" x14ac:dyDescent="0.3">
      <c r="F3" s="33" t="s">
        <v>5</v>
      </c>
      <c r="G3" s="68" t="s">
        <v>51</v>
      </c>
      <c r="H3" s="69"/>
    </row>
    <row r="4" spans="1:8" x14ac:dyDescent="0.3">
      <c r="A4" s="4" t="s">
        <v>1</v>
      </c>
      <c r="B4" s="34" t="s">
        <v>38</v>
      </c>
      <c r="C4" s="4" t="s">
        <v>9</v>
      </c>
      <c r="D4" s="70" t="s">
        <v>50</v>
      </c>
      <c r="E4" s="70"/>
      <c r="F4" s="4" t="s">
        <v>56</v>
      </c>
      <c r="G4" s="108"/>
      <c r="H4" s="108"/>
    </row>
    <row r="5" spans="1:8" x14ac:dyDescent="0.3">
      <c r="A5" s="4" t="s">
        <v>26</v>
      </c>
      <c r="B5" s="34">
        <v>7122</v>
      </c>
      <c r="C5" s="4" t="s">
        <v>27</v>
      </c>
      <c r="D5" s="71" t="s">
        <v>52</v>
      </c>
      <c r="E5" s="72"/>
      <c r="F5" s="4" t="s">
        <v>62</v>
      </c>
      <c r="G5" s="70" t="s">
        <v>67</v>
      </c>
      <c r="H5" s="70"/>
    </row>
    <row r="6" spans="1:8" ht="15.75" thickBot="1" x14ac:dyDescent="0.35"/>
    <row r="7" spans="1:8" ht="16.5" customHeight="1" x14ac:dyDescent="0.3">
      <c r="A7" s="41" t="s">
        <v>19</v>
      </c>
      <c r="B7" s="42"/>
      <c r="C7" s="35" t="s">
        <v>11</v>
      </c>
      <c r="D7" s="20" t="s">
        <v>0</v>
      </c>
      <c r="E7" s="43" t="s">
        <v>19</v>
      </c>
      <c r="F7" s="42"/>
      <c r="G7" s="35" t="s">
        <v>11</v>
      </c>
      <c r="H7" s="5" t="s">
        <v>0</v>
      </c>
    </row>
    <row r="8" spans="1:8" ht="18.75" customHeight="1" x14ac:dyDescent="0.3">
      <c r="A8" s="44">
        <v>110</v>
      </c>
      <c r="B8" s="45"/>
      <c r="C8" s="48" t="s">
        <v>12</v>
      </c>
      <c r="D8" s="50" t="str">
        <f>IF(C8="음성","양호",IF(ISERROR(FIND(".",C8)),"불량","주의"))</f>
        <v>양호</v>
      </c>
      <c r="E8" s="52">
        <v>120</v>
      </c>
      <c r="F8" s="53"/>
      <c r="G8" s="56" t="s">
        <v>12</v>
      </c>
      <c r="H8" s="39" t="str">
        <f>IF(G8="음성","양호",IF(ISERROR(FIND(".",G8)),"불량","주의"))</f>
        <v>양호</v>
      </c>
    </row>
    <row r="9" spans="1:8" ht="18.75" customHeight="1" x14ac:dyDescent="0.3">
      <c r="A9" s="59"/>
      <c r="B9" s="60"/>
      <c r="C9" s="61"/>
      <c r="D9" s="62"/>
      <c r="E9" s="63"/>
      <c r="F9" s="64"/>
      <c r="G9" s="65"/>
      <c r="H9" s="58"/>
    </row>
    <row r="10" spans="1:8" ht="18.75" customHeight="1" x14ac:dyDescent="0.3">
      <c r="A10" s="44">
        <v>130</v>
      </c>
      <c r="B10" s="45" t="s">
        <v>24</v>
      </c>
      <c r="C10" s="48" t="s">
        <v>12</v>
      </c>
      <c r="D10" s="50" t="str">
        <f t="shared" ref="D10:D11" si="0">IF(C10="음성","양호",IF(ISERROR(FIND(".",C10)),"불량","주의"))</f>
        <v>양호</v>
      </c>
      <c r="E10" s="52"/>
      <c r="F10" s="53"/>
      <c r="G10" s="56"/>
      <c r="H10" s="39"/>
    </row>
    <row r="11" spans="1:8" ht="18.75" customHeight="1" x14ac:dyDescent="0.3">
      <c r="A11" s="59"/>
      <c r="B11" s="60" t="s">
        <v>25</v>
      </c>
      <c r="C11" s="61" t="s">
        <v>12</v>
      </c>
      <c r="D11" s="62" t="str">
        <f t="shared" si="0"/>
        <v>양호</v>
      </c>
      <c r="E11" s="63"/>
      <c r="F11" s="64"/>
      <c r="G11" s="65"/>
      <c r="H11" s="58"/>
    </row>
    <row r="12" spans="1:8" ht="18.75" customHeight="1" x14ac:dyDescent="0.3">
      <c r="A12" s="44"/>
      <c r="B12" s="45"/>
      <c r="C12" s="48"/>
      <c r="D12" s="50"/>
      <c r="E12" s="52"/>
      <c r="F12" s="53"/>
      <c r="G12" s="56"/>
      <c r="H12" s="39"/>
    </row>
    <row r="13" spans="1:8" ht="18.75" customHeight="1" x14ac:dyDescent="0.3">
      <c r="A13" s="59"/>
      <c r="B13" s="60"/>
      <c r="C13" s="61"/>
      <c r="D13" s="62"/>
      <c r="E13" s="63"/>
      <c r="F13" s="64"/>
      <c r="G13" s="65"/>
      <c r="H13" s="58"/>
    </row>
    <row r="14" spans="1:8" ht="18.75" customHeight="1" x14ac:dyDescent="0.3">
      <c r="A14" s="44"/>
      <c r="B14" s="45"/>
      <c r="C14" s="48"/>
      <c r="D14" s="50"/>
      <c r="E14" s="52"/>
      <c r="F14" s="53"/>
      <c r="G14" s="56"/>
      <c r="H14" s="39"/>
    </row>
    <row r="15" spans="1:8" ht="18.75" customHeight="1" x14ac:dyDescent="0.3">
      <c r="A15" s="59"/>
      <c r="B15" s="60"/>
      <c r="C15" s="61"/>
      <c r="D15" s="62"/>
      <c r="E15" s="63"/>
      <c r="F15" s="64"/>
      <c r="G15" s="65"/>
      <c r="H15" s="58"/>
    </row>
    <row r="16" spans="1:8" ht="18.75" customHeight="1" x14ac:dyDescent="0.3">
      <c r="A16" s="44"/>
      <c r="B16" s="45"/>
      <c r="C16" s="48"/>
      <c r="D16" s="50"/>
      <c r="E16" s="52"/>
      <c r="F16" s="53"/>
      <c r="G16" s="56"/>
      <c r="H16" s="39"/>
    </row>
    <row r="17" spans="1:8" ht="18.75" customHeight="1" x14ac:dyDescent="0.3">
      <c r="A17" s="59"/>
      <c r="B17" s="60"/>
      <c r="C17" s="61"/>
      <c r="D17" s="62"/>
      <c r="E17" s="63"/>
      <c r="F17" s="64"/>
      <c r="G17" s="65"/>
      <c r="H17" s="58"/>
    </row>
    <row r="18" spans="1:8" ht="18.75" customHeight="1" x14ac:dyDescent="0.3">
      <c r="A18" s="44"/>
      <c r="B18" s="45"/>
      <c r="C18" s="48"/>
      <c r="D18" s="50"/>
      <c r="E18" s="52"/>
      <c r="F18" s="53"/>
      <c r="G18" s="56"/>
      <c r="H18" s="39"/>
    </row>
    <row r="19" spans="1:8" ht="18.75" customHeight="1" x14ac:dyDescent="0.3">
      <c r="A19" s="59"/>
      <c r="B19" s="60"/>
      <c r="C19" s="61"/>
      <c r="D19" s="62"/>
      <c r="E19" s="63"/>
      <c r="F19" s="64"/>
      <c r="G19" s="65"/>
      <c r="H19" s="58"/>
    </row>
    <row r="20" spans="1:8" ht="18.75" customHeight="1" x14ac:dyDescent="0.3">
      <c r="A20" s="44"/>
      <c r="B20" s="45"/>
      <c r="C20" s="48"/>
      <c r="D20" s="50"/>
      <c r="E20" s="52"/>
      <c r="F20" s="53"/>
      <c r="G20" s="56"/>
      <c r="H20" s="39"/>
    </row>
    <row r="21" spans="1:8" ht="18.75" customHeight="1" x14ac:dyDescent="0.3">
      <c r="A21" s="59"/>
      <c r="B21" s="60"/>
      <c r="C21" s="61"/>
      <c r="D21" s="62"/>
      <c r="E21" s="63"/>
      <c r="F21" s="64"/>
      <c r="G21" s="65"/>
      <c r="H21" s="58"/>
    </row>
    <row r="22" spans="1:8" ht="18.75" customHeight="1" x14ac:dyDescent="0.3">
      <c r="A22" s="44"/>
      <c r="B22" s="45"/>
      <c r="C22" s="48"/>
      <c r="D22" s="50"/>
      <c r="E22" s="52"/>
      <c r="F22" s="53"/>
      <c r="G22" s="56"/>
      <c r="H22" s="39"/>
    </row>
    <row r="23" spans="1:8" ht="18.75" customHeight="1" x14ac:dyDescent="0.3">
      <c r="A23" s="59"/>
      <c r="B23" s="60"/>
      <c r="C23" s="61"/>
      <c r="D23" s="62"/>
      <c r="E23" s="63"/>
      <c r="F23" s="64"/>
      <c r="G23" s="65"/>
      <c r="H23" s="58"/>
    </row>
    <row r="24" spans="1:8" ht="18.75" customHeight="1" x14ac:dyDescent="0.3">
      <c r="A24" s="44"/>
      <c r="B24" s="45"/>
      <c r="C24" s="48"/>
      <c r="D24" s="50"/>
      <c r="E24" s="52"/>
      <c r="F24" s="53"/>
      <c r="G24" s="56"/>
      <c r="H24" s="39"/>
    </row>
    <row r="25" spans="1:8" ht="18.75" customHeight="1" x14ac:dyDescent="0.3">
      <c r="A25" s="59"/>
      <c r="B25" s="60"/>
      <c r="C25" s="61"/>
      <c r="D25" s="62"/>
      <c r="E25" s="63"/>
      <c r="F25" s="64"/>
      <c r="G25" s="65"/>
      <c r="H25" s="58"/>
    </row>
    <row r="26" spans="1:8" ht="18.75" customHeight="1" x14ac:dyDescent="0.3">
      <c r="A26" s="44"/>
      <c r="B26" s="45"/>
      <c r="C26" s="48"/>
      <c r="D26" s="50"/>
      <c r="E26" s="52"/>
      <c r="F26" s="53"/>
      <c r="G26" s="56"/>
      <c r="H26" s="39"/>
    </row>
    <row r="27" spans="1:8" ht="18.75" customHeight="1" thickBot="1" x14ac:dyDescent="0.35">
      <c r="A27" s="46"/>
      <c r="B27" s="47"/>
      <c r="C27" s="49"/>
      <c r="D27" s="51"/>
      <c r="E27" s="54"/>
      <c r="F27" s="55"/>
      <c r="G27" s="57"/>
      <c r="H27" s="40"/>
    </row>
    <row r="28" spans="1:8" x14ac:dyDescent="0.3">
      <c r="A28" s="3"/>
    </row>
    <row r="30" spans="1:8" x14ac:dyDescent="0.3">
      <c r="A30" s="1" t="s">
        <v>13</v>
      </c>
    </row>
    <row r="31" spans="1:8" x14ac:dyDescent="0.3">
      <c r="A31" s="13"/>
      <c r="B31" s="14" t="s">
        <v>3</v>
      </c>
      <c r="C31" s="77" t="s">
        <v>4</v>
      </c>
      <c r="D31" s="77"/>
      <c r="E31" s="77" t="s">
        <v>30</v>
      </c>
      <c r="F31" s="77"/>
      <c r="G31" s="77" t="s">
        <v>31</v>
      </c>
      <c r="H31" s="77"/>
    </row>
    <row r="32" spans="1:8" x14ac:dyDescent="0.3">
      <c r="A32" s="15" t="s">
        <v>2</v>
      </c>
      <c r="B32" s="6"/>
      <c r="C32" s="77"/>
      <c r="D32" s="77"/>
      <c r="E32" s="77"/>
      <c r="F32" s="77"/>
      <c r="G32" s="77"/>
      <c r="H32" s="77"/>
    </row>
    <row r="33" spans="1:8" ht="17.25" customHeight="1" x14ac:dyDescent="0.3">
      <c r="A33" s="73" t="s">
        <v>11</v>
      </c>
      <c r="B33" s="74"/>
      <c r="C33" s="73" t="s">
        <v>16</v>
      </c>
      <c r="D33" s="73"/>
      <c r="E33" s="78" t="s">
        <v>32</v>
      </c>
      <c r="F33" s="78"/>
      <c r="G33" s="74" t="s">
        <v>34</v>
      </c>
      <c r="H33" s="74"/>
    </row>
    <row r="35" spans="1:8" x14ac:dyDescent="0.3">
      <c r="A35" s="16" t="s">
        <v>17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18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75" t="s">
        <v>6</v>
      </c>
      <c r="B43" s="75"/>
      <c r="C43" s="75"/>
      <c r="D43" s="75"/>
      <c r="E43" s="75"/>
      <c r="F43" s="75"/>
      <c r="G43" s="75"/>
      <c r="H43" s="75"/>
    </row>
    <row r="44" spans="1:8" ht="17.25" x14ac:dyDescent="0.3">
      <c r="A44" s="76" t="s">
        <v>7</v>
      </c>
      <c r="B44" s="76"/>
      <c r="C44" s="76"/>
      <c r="D44" s="76"/>
      <c r="E44" s="76"/>
      <c r="F44" s="76"/>
      <c r="G44" s="76"/>
      <c r="H44" s="7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H8 D10:D27 H10:H27">
    <cfRule type="containsText" dxfId="19" priority="13" operator="containsText" text="불량">
      <formula>NOT(ISERROR(SEARCH("불량",D8)))</formula>
    </cfRule>
  </conditionalFormatting>
  <conditionalFormatting sqref="C8 C10 C12 C14 C16 C18 C20 C22 C24 C26:C27">
    <cfRule type="containsText" dxfId="18" priority="12" operator="containsText" text="양성">
      <formula>NOT(ISERROR(SEARCH("양성",C8)))</formula>
    </cfRule>
  </conditionalFormatting>
  <conditionalFormatting sqref="G8 G10 G12 G14 G16 G18 G20 G22 G24 G26:G27">
    <cfRule type="containsText" dxfId="17" priority="11" operator="containsText" text="양성">
      <formula>NOT(ISERROR(SEARCH("양성",G8)))</formula>
    </cfRule>
  </conditionalFormatting>
  <conditionalFormatting sqref="C10:C25">
    <cfRule type="containsText" dxfId="16" priority="10" operator="containsText" text="양성">
      <formula>NOT(ISERROR(SEARCH("양성",C10)))</formula>
    </cfRule>
  </conditionalFormatting>
  <conditionalFormatting sqref="G10">
    <cfRule type="containsText" dxfId="15" priority="9" operator="containsText" text="양성">
      <formula>NOT(ISERROR(SEARCH("양성",G10)))</formula>
    </cfRule>
  </conditionalFormatting>
  <conditionalFormatting sqref="G11:G25">
    <cfRule type="containsText" dxfId="14" priority="8" operator="containsText" text="양성">
      <formula>NOT(ISERROR(SEARCH("양성",G11)))</formula>
    </cfRule>
  </conditionalFormatting>
  <conditionalFormatting sqref="C10:C25">
    <cfRule type="containsText" dxfId="13" priority="7" operator="containsText" text="양성">
      <formula>NOT(ISERROR(SEARCH("양성",C10)))</formula>
    </cfRule>
  </conditionalFormatting>
  <conditionalFormatting sqref="G10">
    <cfRule type="containsText" dxfId="12" priority="6" operator="containsText" text="양성">
      <formula>NOT(ISERROR(SEARCH("양성",G10)))</formula>
    </cfRule>
  </conditionalFormatting>
  <conditionalFormatting sqref="G11:G25">
    <cfRule type="containsText" dxfId="11" priority="5" operator="containsText" text="양성">
      <formula>NOT(ISERROR(SEARCH("양성",G11)))</formula>
    </cfRule>
  </conditionalFormatting>
  <conditionalFormatting sqref="D8 D10:D27">
    <cfRule type="containsText" dxfId="10" priority="4" operator="containsText" text="주의">
      <formula>NOT(ISERROR(SEARCH("주의",D8)))</formula>
    </cfRule>
  </conditionalFormatting>
  <conditionalFormatting sqref="H8 H10:H27">
    <cfRule type="containsText" dxfId="9" priority="3" operator="containsText" text="주의">
      <formula>NOT(ISERROR(SEARCH("주의",H8)))</formula>
    </cfRule>
  </conditionalFormatting>
  <conditionalFormatting sqref="G8">
    <cfRule type="containsText" dxfId="8" priority="2" operator="containsText" text="양성">
      <formula>NOT(ISERROR(SEARCH("양성",G8)))</formula>
    </cfRule>
  </conditionalFormatting>
  <conditionalFormatting sqref="G10 G12 G14 G16 G18 G20 G22 G24 G26">
    <cfRule type="containsText" dxfId="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53주</vt:lpstr>
      <vt:lpstr>환경 53주_농장</vt:lpstr>
      <vt:lpstr>환경 82주</vt:lpstr>
      <vt:lpstr>환경 82주_농장 </vt:lpstr>
      <vt:lpstr>환경 88주</vt:lpstr>
      <vt:lpstr>환경 88주_농장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2018-10-12T08:56:40Z</cp:lastPrinted>
  <dcterms:created xsi:type="dcterms:W3CDTF">2017-08-30T04:14:19Z</dcterms:created>
  <dcterms:modified xsi:type="dcterms:W3CDTF">2019-05-03T00:36:06Z</dcterms:modified>
</cp:coreProperties>
</file>