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장은\"/>
    </mc:Choice>
  </mc:AlternateContent>
  <bookViews>
    <workbookView xWindow="0" yWindow="0" windowWidth="28800" windowHeight="12285" tabRatio="801" activeTab="11"/>
  </bookViews>
  <sheets>
    <sheet name="환경 24주" sheetId="1" r:id="rId1"/>
    <sheet name="환경24주_농장" sheetId="2" r:id="rId2"/>
    <sheet name="환경 29주" sheetId="3" r:id="rId3"/>
    <sheet name="환경29주_농장" sheetId="4" r:id="rId4"/>
    <sheet name="환경 34주" sheetId="7" r:id="rId5"/>
    <sheet name="환경34주_농장" sheetId="8" r:id="rId6"/>
    <sheet name="환경 42주" sheetId="9" r:id="rId7"/>
    <sheet name="환경42주_농장 " sheetId="10" r:id="rId8"/>
    <sheet name="환경 48주" sheetId="11" r:id="rId9"/>
    <sheet name="환경48주_농장" sheetId="12" r:id="rId10"/>
    <sheet name="환경 54주" sheetId="13" r:id="rId11"/>
    <sheet name="환경54주_농장" sheetId="14" r:id="rId12"/>
  </sheets>
  <calcPr calcId="162913"/>
</workbook>
</file>

<file path=xl/calcChain.xml><?xml version="1.0" encoding="utf-8"?>
<calcChain xmlns="http://schemas.openxmlformats.org/spreadsheetml/2006/main">
  <c r="G5" i="2" l="1"/>
  <c r="G4" i="2"/>
  <c r="G5" i="4"/>
  <c r="G4" i="4"/>
  <c r="G5" i="8"/>
  <c r="G4" i="8"/>
  <c r="G5" i="10"/>
  <c r="G4" i="10"/>
  <c r="G5" i="12"/>
  <c r="G4" i="12"/>
  <c r="G4" i="14"/>
  <c r="D4" i="14"/>
  <c r="G5" i="14"/>
  <c r="D5" i="14"/>
  <c r="A36" i="14"/>
  <c r="E26" i="14"/>
  <c r="A26" i="14"/>
  <c r="E24" i="14"/>
  <c r="A24" i="14"/>
  <c r="E22" i="14"/>
  <c r="A22" i="14"/>
  <c r="E20" i="14"/>
  <c r="A20" i="14"/>
  <c r="C19" i="14"/>
  <c r="E18" i="14"/>
  <c r="C18" i="14"/>
  <c r="A18" i="14"/>
  <c r="G17" i="14"/>
  <c r="C17" i="14"/>
  <c r="G16" i="14"/>
  <c r="E16" i="14"/>
  <c r="C16" i="14"/>
  <c r="A16" i="14"/>
  <c r="G15" i="14"/>
  <c r="C15" i="14"/>
  <c r="G14" i="14"/>
  <c r="E14" i="14"/>
  <c r="C14" i="14"/>
  <c r="A14" i="14"/>
  <c r="G13" i="14"/>
  <c r="C13" i="14"/>
  <c r="G12" i="14"/>
  <c r="E12" i="14"/>
  <c r="C12" i="14"/>
  <c r="A12" i="14"/>
  <c r="G11" i="14"/>
  <c r="C11" i="14"/>
  <c r="E10" i="14"/>
  <c r="A10" i="14"/>
  <c r="E8" i="14"/>
  <c r="A8" i="14"/>
  <c r="B5" i="14"/>
  <c r="B4" i="14"/>
  <c r="G3" i="14"/>
  <c r="H27" i="13"/>
  <c r="G27" i="14" s="1"/>
  <c r="D27" i="13"/>
  <c r="C27" i="14" s="1"/>
  <c r="H26" i="13"/>
  <c r="G26" i="14" s="1"/>
  <c r="D26" i="13"/>
  <c r="C26" i="14" s="1"/>
  <c r="H25" i="13"/>
  <c r="G25" i="14" s="1"/>
  <c r="D25" i="13"/>
  <c r="C25" i="14" s="1"/>
  <c r="H24" i="13"/>
  <c r="G24" i="14" s="1"/>
  <c r="D24" i="13"/>
  <c r="C24" i="14" s="1"/>
  <c r="H23" i="13"/>
  <c r="G23" i="14" s="1"/>
  <c r="D23" i="13"/>
  <c r="C23" i="14" s="1"/>
  <c r="H22" i="13"/>
  <c r="G22" i="14" s="1"/>
  <c r="D22" i="13"/>
  <c r="C22" i="14" s="1"/>
  <c r="H21" i="13"/>
  <c r="G21" i="14" s="1"/>
  <c r="D21" i="13"/>
  <c r="C21" i="14" s="1"/>
  <c r="H20" i="13"/>
  <c r="G20" i="14" s="1"/>
  <c r="D20" i="13"/>
  <c r="C20" i="14" s="1"/>
  <c r="H19" i="13"/>
  <c r="G19" i="14" s="1"/>
  <c r="H18" i="13"/>
  <c r="G18" i="14" s="1"/>
  <c r="H10" i="13"/>
  <c r="G10" i="14" s="1"/>
  <c r="D10" i="13"/>
  <c r="C10" i="14" s="1"/>
  <c r="H8" i="13"/>
  <c r="G8" i="14" s="1"/>
  <c r="D8" i="13"/>
  <c r="C8" i="14" s="1"/>
  <c r="A36" i="12"/>
  <c r="E26" i="12"/>
  <c r="A26" i="12"/>
  <c r="E24" i="12"/>
  <c r="A24" i="12"/>
  <c r="E22" i="12"/>
  <c r="A22" i="12"/>
  <c r="E20" i="12"/>
  <c r="A20" i="12"/>
  <c r="C19" i="12"/>
  <c r="E18" i="12"/>
  <c r="C18" i="12"/>
  <c r="A18" i="12"/>
  <c r="G17" i="12"/>
  <c r="C17" i="12"/>
  <c r="G16" i="12"/>
  <c r="E16" i="12"/>
  <c r="C16" i="12"/>
  <c r="A16" i="12"/>
  <c r="G15" i="12"/>
  <c r="C15" i="12"/>
  <c r="G14" i="12"/>
  <c r="E14" i="12"/>
  <c r="C14" i="12"/>
  <c r="A14" i="12"/>
  <c r="G13" i="12"/>
  <c r="C13" i="12"/>
  <c r="G12" i="12"/>
  <c r="E12" i="12"/>
  <c r="C12" i="12"/>
  <c r="A12" i="12"/>
  <c r="G11" i="12"/>
  <c r="C11" i="12"/>
  <c r="E10" i="12"/>
  <c r="A10" i="12"/>
  <c r="E8" i="12"/>
  <c r="A8" i="12"/>
  <c r="D5" i="12"/>
  <c r="B5" i="12"/>
  <c r="D4" i="12"/>
  <c r="B4" i="12"/>
  <c r="G3" i="12"/>
  <c r="H27" i="11"/>
  <c r="G27" i="12" s="1"/>
  <c r="D27" i="11"/>
  <c r="C27" i="12" s="1"/>
  <c r="H26" i="11"/>
  <c r="G26" i="12" s="1"/>
  <c r="D26" i="11"/>
  <c r="C26" i="12" s="1"/>
  <c r="H25" i="11"/>
  <c r="G25" i="12" s="1"/>
  <c r="D25" i="11"/>
  <c r="C25" i="12" s="1"/>
  <c r="H24" i="11"/>
  <c r="G24" i="12" s="1"/>
  <c r="D24" i="11"/>
  <c r="C24" i="12" s="1"/>
  <c r="H23" i="11"/>
  <c r="G23" i="12" s="1"/>
  <c r="D23" i="11"/>
  <c r="C23" i="12" s="1"/>
  <c r="H22" i="11"/>
  <c r="G22" i="12" s="1"/>
  <c r="D22" i="11"/>
  <c r="C22" i="12" s="1"/>
  <c r="H21" i="11"/>
  <c r="G21" i="12" s="1"/>
  <c r="D21" i="11"/>
  <c r="C21" i="12" s="1"/>
  <c r="H20" i="11"/>
  <c r="G20" i="12" s="1"/>
  <c r="D20" i="11"/>
  <c r="C20" i="12" s="1"/>
  <c r="H19" i="11"/>
  <c r="G19" i="12" s="1"/>
  <c r="H18" i="11"/>
  <c r="G18" i="12" s="1"/>
  <c r="H10" i="11"/>
  <c r="G10" i="12" s="1"/>
  <c r="D10" i="11"/>
  <c r="C10" i="12" s="1"/>
  <c r="H8" i="11"/>
  <c r="G8" i="12" s="1"/>
  <c r="D8" i="11"/>
  <c r="C8" i="12" s="1"/>
  <c r="E10" i="10"/>
  <c r="A10" i="10"/>
  <c r="E8" i="10"/>
  <c r="A8" i="10"/>
  <c r="H10" i="9"/>
  <c r="G10" i="10" s="1"/>
  <c r="D4" i="8"/>
  <c r="A36" i="10"/>
  <c r="E26" i="10"/>
  <c r="A26" i="10"/>
  <c r="E24" i="10"/>
  <c r="A24" i="10"/>
  <c r="E22" i="10"/>
  <c r="A22" i="10"/>
  <c r="E20" i="10"/>
  <c r="A20" i="10"/>
  <c r="C19" i="10"/>
  <c r="E18" i="10"/>
  <c r="C18" i="10"/>
  <c r="A18" i="10"/>
  <c r="G17" i="10"/>
  <c r="C17" i="10"/>
  <c r="G16" i="10"/>
  <c r="E16" i="10"/>
  <c r="C16" i="10"/>
  <c r="A16" i="10"/>
  <c r="G15" i="10"/>
  <c r="C15" i="10"/>
  <c r="G14" i="10"/>
  <c r="E14" i="10"/>
  <c r="C14" i="10"/>
  <c r="A14" i="10"/>
  <c r="G13" i="10"/>
  <c r="C13" i="10"/>
  <c r="G12" i="10"/>
  <c r="E12" i="10"/>
  <c r="C12" i="10"/>
  <c r="A12" i="10"/>
  <c r="G11" i="10"/>
  <c r="C11" i="10"/>
  <c r="D5" i="10"/>
  <c r="B5" i="10"/>
  <c r="D4" i="10"/>
  <c r="B4" i="10"/>
  <c r="G3" i="10"/>
  <c r="H27" i="9"/>
  <c r="G27" i="10" s="1"/>
  <c r="D27" i="9"/>
  <c r="C27" i="10" s="1"/>
  <c r="H26" i="9"/>
  <c r="G26" i="10" s="1"/>
  <c r="D26" i="9"/>
  <c r="C26" i="10" s="1"/>
  <c r="H25" i="9"/>
  <c r="G25" i="10" s="1"/>
  <c r="D25" i="9"/>
  <c r="C25" i="10" s="1"/>
  <c r="H24" i="9"/>
  <c r="G24" i="10" s="1"/>
  <c r="D24" i="9"/>
  <c r="C24" i="10" s="1"/>
  <c r="H23" i="9"/>
  <c r="G23" i="10" s="1"/>
  <c r="D23" i="9"/>
  <c r="C23" i="10" s="1"/>
  <c r="H22" i="9"/>
  <c r="G22" i="10" s="1"/>
  <c r="D22" i="9"/>
  <c r="C22" i="10" s="1"/>
  <c r="H21" i="9"/>
  <c r="G21" i="10" s="1"/>
  <c r="D21" i="9"/>
  <c r="C21" i="10" s="1"/>
  <c r="H20" i="9"/>
  <c r="G20" i="10" s="1"/>
  <c r="D20" i="9"/>
  <c r="C20" i="10" s="1"/>
  <c r="H19" i="9"/>
  <c r="G19" i="10" s="1"/>
  <c r="H18" i="9"/>
  <c r="G18" i="10" s="1"/>
  <c r="D10" i="9"/>
  <c r="C10" i="10" s="1"/>
  <c r="H8" i="9"/>
  <c r="G8" i="10" s="1"/>
  <c r="D8" i="9"/>
  <c r="C8" i="10" s="1"/>
  <c r="A36" i="8"/>
  <c r="E26" i="8"/>
  <c r="A26" i="8"/>
  <c r="E24" i="8"/>
  <c r="A24" i="8"/>
  <c r="E22" i="8"/>
  <c r="A22" i="8"/>
  <c r="E20" i="8"/>
  <c r="A20" i="8"/>
  <c r="C19" i="8"/>
  <c r="E18" i="8"/>
  <c r="C18" i="8"/>
  <c r="A18" i="8"/>
  <c r="G17" i="8"/>
  <c r="C17" i="8"/>
  <c r="G16" i="8"/>
  <c r="E16" i="8"/>
  <c r="C16" i="8"/>
  <c r="A16" i="8"/>
  <c r="G15" i="8"/>
  <c r="C15" i="8"/>
  <c r="G14" i="8"/>
  <c r="E14" i="8"/>
  <c r="C14" i="8"/>
  <c r="A14" i="8"/>
  <c r="G13" i="8"/>
  <c r="C13" i="8"/>
  <c r="G12" i="8"/>
  <c r="E12" i="8"/>
  <c r="C12" i="8"/>
  <c r="A12" i="8"/>
  <c r="G11" i="8"/>
  <c r="C11" i="8"/>
  <c r="G10" i="8"/>
  <c r="E10" i="8"/>
  <c r="A10" i="8"/>
  <c r="E8" i="8"/>
  <c r="A8" i="8"/>
  <c r="D5" i="8"/>
  <c r="B5" i="8"/>
  <c r="B4" i="8"/>
  <c r="G3" i="8"/>
  <c r="H27" i="7"/>
  <c r="G27" i="8" s="1"/>
  <c r="D27" i="7"/>
  <c r="C27" i="8" s="1"/>
  <c r="H26" i="7"/>
  <c r="G26" i="8" s="1"/>
  <c r="D26" i="7"/>
  <c r="C26" i="8" s="1"/>
  <c r="H25" i="7"/>
  <c r="G25" i="8" s="1"/>
  <c r="D25" i="7"/>
  <c r="C25" i="8" s="1"/>
  <c r="H24" i="7"/>
  <c r="G24" i="8" s="1"/>
  <c r="D24" i="7"/>
  <c r="C24" i="8" s="1"/>
  <c r="H23" i="7"/>
  <c r="G23" i="8" s="1"/>
  <c r="D23" i="7"/>
  <c r="C23" i="8" s="1"/>
  <c r="H22" i="7"/>
  <c r="G22" i="8" s="1"/>
  <c r="D22" i="7"/>
  <c r="C22" i="8" s="1"/>
  <c r="H21" i="7"/>
  <c r="G21" i="8" s="1"/>
  <c r="D21" i="7"/>
  <c r="C21" i="8" s="1"/>
  <c r="H20" i="7"/>
  <c r="G20" i="8" s="1"/>
  <c r="D20" i="7"/>
  <c r="C20" i="8" s="1"/>
  <c r="H19" i="7"/>
  <c r="G19" i="8" s="1"/>
  <c r="H18" i="7"/>
  <c r="G18" i="8" s="1"/>
  <c r="D10" i="7"/>
  <c r="C10" i="8" s="1"/>
  <c r="H8" i="7"/>
  <c r="G8" i="8" s="1"/>
  <c r="D8" i="7"/>
  <c r="C8" i="8" s="1"/>
  <c r="A36" i="4"/>
  <c r="E26" i="4"/>
  <c r="A26" i="4"/>
  <c r="E24" i="4"/>
  <c r="A24" i="4"/>
  <c r="E22" i="4"/>
  <c r="A22" i="4"/>
  <c r="E20" i="4"/>
  <c r="A20" i="4"/>
  <c r="C19" i="4"/>
  <c r="E18" i="4"/>
  <c r="C18" i="4"/>
  <c r="A18" i="4"/>
  <c r="G17" i="4"/>
  <c r="C17" i="4"/>
  <c r="G16" i="4"/>
  <c r="E16" i="4"/>
  <c r="C16" i="4"/>
  <c r="A16" i="4"/>
  <c r="G15" i="4"/>
  <c r="C15" i="4"/>
  <c r="G14" i="4"/>
  <c r="E14" i="4"/>
  <c r="C14" i="4"/>
  <c r="A14" i="4"/>
  <c r="G13" i="4"/>
  <c r="C13" i="4"/>
  <c r="G12" i="4"/>
  <c r="E12" i="4"/>
  <c r="C12" i="4"/>
  <c r="A12" i="4"/>
  <c r="G11" i="4"/>
  <c r="C11" i="4"/>
  <c r="G10" i="4"/>
  <c r="E10" i="4"/>
  <c r="A10" i="4"/>
  <c r="E8" i="4"/>
  <c r="A8" i="4"/>
  <c r="D5" i="4"/>
  <c r="B5" i="4"/>
  <c r="D4" i="4"/>
  <c r="B4" i="4"/>
  <c r="G3" i="4"/>
  <c r="H27" i="3"/>
  <c r="G27" i="4" s="1"/>
  <c r="D27" i="3"/>
  <c r="C27" i="4" s="1"/>
  <c r="H26" i="3"/>
  <c r="G26" i="4" s="1"/>
  <c r="D26" i="3"/>
  <c r="C26" i="4" s="1"/>
  <c r="H25" i="3"/>
  <c r="G25" i="4" s="1"/>
  <c r="D25" i="3"/>
  <c r="C25" i="4" s="1"/>
  <c r="H24" i="3"/>
  <c r="G24" i="4" s="1"/>
  <c r="D24" i="3"/>
  <c r="C24" i="4" s="1"/>
  <c r="H23" i="3"/>
  <c r="G23" i="4" s="1"/>
  <c r="D23" i="3"/>
  <c r="C23" i="4" s="1"/>
  <c r="H22" i="3"/>
  <c r="G22" i="4" s="1"/>
  <c r="D22" i="3"/>
  <c r="C22" i="4" s="1"/>
  <c r="H21" i="3"/>
  <c r="G21" i="4" s="1"/>
  <c r="D21" i="3"/>
  <c r="C21" i="4" s="1"/>
  <c r="H20" i="3"/>
  <c r="G20" i="4" s="1"/>
  <c r="D20" i="3"/>
  <c r="C20" i="4" s="1"/>
  <c r="H19" i="3"/>
  <c r="G19" i="4" s="1"/>
  <c r="H18" i="3"/>
  <c r="G18" i="4" s="1"/>
  <c r="D10" i="3"/>
  <c r="C10" i="4" s="1"/>
  <c r="H8" i="3"/>
  <c r="G8" i="4" s="1"/>
  <c r="D8" i="3"/>
  <c r="C8" i="4" s="1"/>
  <c r="D10" i="1"/>
  <c r="C10" i="2" s="1"/>
  <c r="A36" i="2"/>
  <c r="E26" i="2"/>
  <c r="A26" i="2"/>
  <c r="E24" i="2"/>
  <c r="A24" i="2"/>
  <c r="E22" i="2"/>
  <c r="A22" i="2"/>
  <c r="E20" i="2"/>
  <c r="A20" i="2"/>
  <c r="E18" i="2"/>
  <c r="A18" i="2"/>
  <c r="E16" i="2"/>
  <c r="A16" i="2"/>
  <c r="E14" i="2"/>
  <c r="A14" i="2"/>
  <c r="E12" i="2"/>
  <c r="A12" i="2"/>
  <c r="E10" i="2"/>
  <c r="A10" i="2"/>
  <c r="E8" i="2"/>
  <c r="A8" i="2"/>
  <c r="D5" i="2"/>
  <c r="B5" i="2"/>
  <c r="D4" i="2"/>
  <c r="B4" i="2"/>
  <c r="G3" i="2"/>
  <c r="H27" i="1"/>
  <c r="G27" i="2" s="1"/>
  <c r="D27" i="1"/>
  <c r="C27" i="2" s="1"/>
  <c r="H26" i="1"/>
  <c r="G26" i="2" s="1"/>
  <c r="D26" i="1"/>
  <c r="C26" i="2" s="1"/>
  <c r="H25" i="1"/>
  <c r="G25" i="2" s="1"/>
  <c r="D25" i="1"/>
  <c r="C25" i="2" s="1"/>
  <c r="H24" i="1"/>
  <c r="G24" i="2" s="1"/>
  <c r="D24" i="1"/>
  <c r="C24" i="2" s="1"/>
  <c r="H23" i="1"/>
  <c r="G23" i="2" s="1"/>
  <c r="D23" i="1"/>
  <c r="C23" i="2" s="1"/>
  <c r="H22" i="1"/>
  <c r="G22" i="2" s="1"/>
  <c r="D22" i="1"/>
  <c r="C22" i="2" s="1"/>
  <c r="H21" i="1"/>
  <c r="G21" i="2" s="1"/>
  <c r="D21" i="1"/>
  <c r="C21" i="2" s="1"/>
  <c r="H20" i="1"/>
  <c r="G20" i="2" s="1"/>
  <c r="D20" i="1"/>
  <c r="C20" i="2" s="1"/>
  <c r="H19" i="1"/>
  <c r="G19" i="2" s="1"/>
  <c r="C19" i="2"/>
  <c r="H18" i="1"/>
  <c r="G18" i="2" s="1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H8" i="1"/>
  <c r="G8" i="2" s="1"/>
  <c r="D8" i="1"/>
  <c r="C8" i="2" s="1"/>
</calcChain>
</file>

<file path=xl/sharedStrings.xml><?xml version="1.0" encoding="utf-8"?>
<sst xmlns="http://schemas.openxmlformats.org/spreadsheetml/2006/main" count="690" uniqueCount="61">
  <si>
    <t>농장 계사 환경 살모넬라 검사</t>
    <phoneticPr fontId="2" type="noConversion"/>
  </si>
  <si>
    <t>접수번호</t>
    <phoneticPr fontId="2" type="noConversion"/>
  </si>
  <si>
    <t>농장명</t>
    <phoneticPr fontId="2" type="noConversion"/>
  </si>
  <si>
    <t>샘플채취일</t>
    <phoneticPr fontId="2" type="noConversion"/>
  </si>
  <si>
    <t>계군명</t>
    <phoneticPr fontId="2" type="noConversion"/>
  </si>
  <si>
    <t>주령</t>
    <phoneticPr fontId="2" type="noConversion"/>
  </si>
  <si>
    <t>계사</t>
    <phoneticPr fontId="2" type="noConversion"/>
  </si>
  <si>
    <t>살모넬라</t>
    <phoneticPr fontId="2" type="noConversion"/>
  </si>
  <si>
    <r>
      <rPr>
        <sz val="10"/>
        <color theme="1"/>
        <rFont val="바탕"/>
        <family val="1"/>
        <charset val="129"/>
      </rPr>
      <t>결과</t>
    </r>
  </si>
  <si>
    <t>음성</t>
    <phoneticPr fontId="2" type="noConversion"/>
  </si>
  <si>
    <t>벽 (시설)</t>
    <phoneticPr fontId="2" type="noConversion"/>
  </si>
  <si>
    <t>바닥 (깔짚)</t>
    <phoneticPr fontId="2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</si>
  <si>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2" type="noConversion"/>
  </si>
  <si>
    <t>결과</t>
    <phoneticPr fontId="2" type="noConversion"/>
  </si>
  <si>
    <t>양호</t>
    <phoneticPr fontId="2" type="noConversion"/>
  </si>
  <si>
    <t>주의</t>
    <phoneticPr fontId="2" type="noConversion"/>
  </si>
  <si>
    <t>불량</t>
    <phoneticPr fontId="2" type="noConversion"/>
  </si>
  <si>
    <t>항목</t>
    <phoneticPr fontId="2" type="noConversion"/>
  </si>
  <si>
    <t>살모넬라 음성</t>
    <phoneticPr fontId="2" type="noConversion"/>
  </si>
  <si>
    <t>살모넬라 분리(SE 이외)</t>
    <phoneticPr fontId="2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</si>
  <si>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2" type="noConversion"/>
  </si>
  <si>
    <t>Comments</t>
    <phoneticPr fontId="2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</si>
  <si>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</si>
  <si>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</si>
  <si>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</si>
  <si>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적합</t>
    <phoneticPr fontId="2" type="noConversion"/>
  </si>
  <si>
    <t>부적합</t>
    <phoneticPr fontId="2" type="noConversion"/>
  </si>
  <si>
    <t>장은농장</t>
    <phoneticPr fontId="2" type="noConversion"/>
  </si>
  <si>
    <t>2018.03.30</t>
    <phoneticPr fontId="2" type="noConversion"/>
  </si>
  <si>
    <t>24주령</t>
    <phoneticPr fontId="2" type="noConversion"/>
  </si>
  <si>
    <t>18-0776</t>
    <phoneticPr fontId="2" type="noConversion"/>
  </si>
  <si>
    <t>29주령</t>
    <phoneticPr fontId="2" type="noConversion"/>
  </si>
  <si>
    <t>2018.05.08</t>
    <phoneticPr fontId="2" type="noConversion"/>
  </si>
  <si>
    <t>18-1062</t>
    <phoneticPr fontId="2" type="noConversion"/>
  </si>
  <si>
    <t>34주령</t>
    <phoneticPr fontId="2" type="noConversion"/>
  </si>
  <si>
    <t>18-1404</t>
    <phoneticPr fontId="2" type="noConversion"/>
  </si>
  <si>
    <t>2018.06.21</t>
    <phoneticPr fontId="2" type="noConversion"/>
  </si>
  <si>
    <t>2018.08.10</t>
    <phoneticPr fontId="2" type="noConversion"/>
  </si>
  <si>
    <t>42주령</t>
    <phoneticPr fontId="2" type="noConversion"/>
  </si>
  <si>
    <t>18-1803</t>
    <phoneticPr fontId="2" type="noConversion"/>
  </si>
  <si>
    <t>48주령</t>
    <phoneticPr fontId="2" type="noConversion"/>
  </si>
  <si>
    <t>18-2181</t>
    <phoneticPr fontId="2" type="noConversion"/>
  </si>
  <si>
    <t>2018.09.28</t>
    <phoneticPr fontId="2" type="noConversion"/>
  </si>
  <si>
    <t>18-2552</t>
    <phoneticPr fontId="2" type="noConversion"/>
  </si>
  <si>
    <t>샘플채취일</t>
    <phoneticPr fontId="2" type="noConversion"/>
  </si>
  <si>
    <t>2018.11.16</t>
    <phoneticPr fontId="2" type="noConversion"/>
  </si>
  <si>
    <t>주령</t>
    <phoneticPr fontId="2" type="noConversion"/>
  </si>
  <si>
    <t>검사완료일</t>
    <phoneticPr fontId="2" type="noConversion"/>
  </si>
  <si>
    <t>샘플채취자</t>
    <phoneticPr fontId="2" type="noConversion"/>
  </si>
  <si>
    <t>이점동</t>
    <phoneticPr fontId="2" type="noConversion"/>
  </si>
  <si>
    <t>54주령</t>
    <phoneticPr fontId="2" type="noConversion"/>
  </si>
  <si>
    <t>음성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</si>
  <si>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</si>
  <si>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</si>
  <si>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</si>
  <si>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샘플채취자</t>
    <phoneticPr fontId="2" type="noConversion"/>
  </si>
  <si>
    <t>샘플채취자</t>
    <phoneticPr fontId="2" type="noConversion"/>
  </si>
  <si>
    <t>샘플채취자</t>
    <phoneticPr fontId="2" type="noConversion"/>
  </si>
  <si>
    <t>이점동</t>
    <phoneticPr fontId="2" type="noConversion"/>
  </si>
  <si>
    <t>이점동</t>
    <phoneticPr fontId="2" type="noConversion"/>
  </si>
  <si>
    <t>이점동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</si>
</sst>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.mm\.dd"/>
  </numFmts>
  <fonts count="14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3" borderId="23" xfId="0" applyFont="1" applyFill="1" applyBorder="1">
      <alignment vertical="center"/>
    </xf>
    <xf numFmtId="0" fontId="8" fillId="3" borderId="24" xfId="0" applyFont="1" applyFill="1" applyBorder="1" applyAlignment="1">
      <alignment horizontal="right" vertical="center"/>
    </xf>
    <xf numFmtId="0" fontId="8" fillId="3" borderId="25" xfId="0" applyFont="1" applyFill="1" applyBorder="1">
      <alignment vertical="center"/>
    </xf>
    <xf numFmtId="0" fontId="4" fillId="3" borderId="26" xfId="0" applyFont="1" applyFill="1" applyBorder="1">
      <alignment vertical="center"/>
    </xf>
    <xf numFmtId="0" fontId="6" fillId="0" borderId="5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25" xfId="0" quotePrefix="1" applyFont="1" applyBorder="1">
      <alignment vertical="center"/>
    </xf>
    <xf numFmtId="0" fontId="4" fillId="0" borderId="0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8" xfId="0" quotePrefix="1" applyFont="1" applyBorder="1">
      <alignment vertical="center"/>
    </xf>
    <xf numFmtId="0" fontId="4" fillId="0" borderId="28" xfId="0" applyFont="1" applyBorder="1">
      <alignment vertical="center"/>
    </xf>
    <xf numFmtId="0" fontId="4" fillId="0" borderId="9" xfId="0" applyFont="1" applyBorder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80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K7" sqref="K6:K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2" t="s">
        <v>1</v>
      </c>
      <c r="G3" s="67" t="s">
        <v>30</v>
      </c>
      <c r="H3" s="68"/>
    </row>
    <row r="4" spans="1:8" x14ac:dyDescent="0.3">
      <c r="A4" s="3" t="s">
        <v>2</v>
      </c>
      <c r="B4" s="4" t="s">
        <v>27</v>
      </c>
      <c r="C4" s="3" t="s">
        <v>3</v>
      </c>
      <c r="D4" s="69" t="s">
        <v>28</v>
      </c>
      <c r="E4" s="69"/>
      <c r="F4" s="3" t="s">
        <v>54</v>
      </c>
      <c r="G4" s="121"/>
      <c r="H4" s="121"/>
    </row>
    <row r="5" spans="1:8" ht="15.75" thickBot="1" x14ac:dyDescent="0.35">
      <c r="A5" s="5" t="s">
        <v>4</v>
      </c>
      <c r="B5" s="24">
        <v>7415</v>
      </c>
      <c r="C5" s="5" t="s">
        <v>5</v>
      </c>
      <c r="D5" s="70" t="s">
        <v>29</v>
      </c>
      <c r="E5" s="71"/>
      <c r="F5" s="3" t="s">
        <v>56</v>
      </c>
      <c r="G5" s="69" t="s">
        <v>60</v>
      </c>
      <c r="H5" s="69"/>
    </row>
    <row r="6" spans="1:8" ht="15.75" thickBot="1" x14ac:dyDescent="0.35">
      <c r="A6" s="25"/>
      <c r="B6" s="26"/>
      <c r="C6" s="26"/>
      <c r="D6" s="26"/>
      <c r="E6" s="26"/>
      <c r="F6" s="18"/>
      <c r="G6" s="18"/>
      <c r="H6" s="119"/>
    </row>
    <row r="7" spans="1:8" ht="16.5" customHeight="1" x14ac:dyDescent="0.3">
      <c r="A7" s="72" t="s">
        <v>6</v>
      </c>
      <c r="B7" s="73"/>
      <c r="C7" s="23" t="s">
        <v>7</v>
      </c>
      <c r="D7" s="6" t="s">
        <v>8</v>
      </c>
      <c r="E7" s="74" t="s">
        <v>6</v>
      </c>
      <c r="F7" s="73"/>
      <c r="G7" s="23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9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3" t="s">
        <v>9</v>
      </c>
      <c r="H8" s="55" t="str">
        <f t="shared" ref="H8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54"/>
      <c r="H9" s="56"/>
    </row>
    <row r="10" spans="1:8" ht="18.75" customHeight="1" x14ac:dyDescent="0.3">
      <c r="A10" s="75">
        <v>240</v>
      </c>
      <c r="B10" s="71"/>
      <c r="C10" s="57" t="s">
        <v>9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/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44:H44"/>
    <mergeCell ref="G31:H32"/>
    <mergeCell ref="A33:B33"/>
    <mergeCell ref="C33:D33"/>
    <mergeCell ref="E33:F33"/>
    <mergeCell ref="G33:H33"/>
    <mergeCell ref="A43:H43"/>
    <mergeCell ref="A24:B25"/>
    <mergeCell ref="E24:F25"/>
    <mergeCell ref="A26:B27"/>
    <mergeCell ref="E26:F27"/>
    <mergeCell ref="C31:D32"/>
    <mergeCell ref="E31:F32"/>
    <mergeCell ref="C24:C25"/>
    <mergeCell ref="D24:D25"/>
    <mergeCell ref="A18:B19"/>
    <mergeCell ref="E18:F19"/>
    <mergeCell ref="A20:B21"/>
    <mergeCell ref="E20:F21"/>
    <mergeCell ref="A22:B23"/>
    <mergeCell ref="E22:F23"/>
    <mergeCell ref="C20:C21"/>
    <mergeCell ref="D20:D21"/>
    <mergeCell ref="A12:B13"/>
    <mergeCell ref="E12:F13"/>
    <mergeCell ref="A14:B15"/>
    <mergeCell ref="E14:F15"/>
    <mergeCell ref="A16:B17"/>
    <mergeCell ref="E16:F17"/>
    <mergeCell ref="C12:C13"/>
    <mergeCell ref="D12:D13"/>
    <mergeCell ref="C16:C17"/>
    <mergeCell ref="D16:D17"/>
    <mergeCell ref="A7:B7"/>
    <mergeCell ref="E7:F7"/>
    <mergeCell ref="A8:B9"/>
    <mergeCell ref="E8:F9"/>
    <mergeCell ref="A10:B11"/>
    <mergeCell ref="E10:F11"/>
    <mergeCell ref="C8:C9"/>
    <mergeCell ref="D8:D9"/>
    <mergeCell ref="A1:H1"/>
    <mergeCell ref="G3:H3"/>
    <mergeCell ref="D4:E4"/>
    <mergeCell ref="D5:E5"/>
    <mergeCell ref="G4:H4"/>
    <mergeCell ref="G5:H5"/>
    <mergeCell ref="G8:G9"/>
    <mergeCell ref="H8:H9"/>
    <mergeCell ref="C10:C11"/>
    <mergeCell ref="D10:D11"/>
    <mergeCell ref="G10:G11"/>
    <mergeCell ref="H10:H11"/>
    <mergeCell ref="G12:G13"/>
    <mergeCell ref="H12:H13"/>
    <mergeCell ref="C14:C15"/>
    <mergeCell ref="D14:D15"/>
    <mergeCell ref="G14:G15"/>
    <mergeCell ref="H14:H15"/>
    <mergeCell ref="G16:G17"/>
    <mergeCell ref="H16:H17"/>
    <mergeCell ref="C18:C19"/>
    <mergeCell ref="D18:D19"/>
    <mergeCell ref="G18:G19"/>
    <mergeCell ref="H18:H19"/>
    <mergeCell ref="G20:G21"/>
    <mergeCell ref="H20:H21"/>
    <mergeCell ref="C22:C23"/>
    <mergeCell ref="D22:D23"/>
    <mergeCell ref="G22:G23"/>
    <mergeCell ref="H22:H23"/>
    <mergeCell ref="G24:G25"/>
    <mergeCell ref="H24:H25"/>
    <mergeCell ref="C26:C27"/>
    <mergeCell ref="D26:D27"/>
    <mergeCell ref="G26:G27"/>
    <mergeCell ref="H26:H27"/>
  </mergeCells>
  <phoneticPr fontId="2" type="noConversion"/>
  <conditionalFormatting sqref="D8 H8 H10:H27 D10:D27">
    <cfRule type="containsText" dxfId="79" priority="13" operator="containsText" text="불량">
      <formula>NOT(ISERROR(SEARCH("불량",D8)))</formula>
    </cfRule>
  </conditionalFormatting>
  <conditionalFormatting sqref="C8 G8 G10:G27 C10:C27">
    <cfRule type="containsText" dxfId="78" priority="12" operator="containsText" text="양성">
      <formula>NOT(ISERROR(SEARCH("양성",C8)))</formula>
    </cfRule>
  </conditionalFormatting>
  <conditionalFormatting sqref="G12">
    <cfRule type="containsText" dxfId="77" priority="11" operator="containsText" text="양성">
      <formula>NOT(ISERROR(SEARCH("양성",G12)))</formula>
    </cfRule>
  </conditionalFormatting>
  <conditionalFormatting sqref="G13">
    <cfRule type="containsText" dxfId="76" priority="10" operator="containsText" text="양성">
      <formula>NOT(ISERROR(SEARCH("양성",G13)))</formula>
    </cfRule>
  </conditionalFormatting>
  <conditionalFormatting sqref="G12">
    <cfRule type="containsText" dxfId="75" priority="9" operator="containsText" text="양성">
      <formula>NOT(ISERROR(SEARCH("양성",G12)))</formula>
    </cfRule>
  </conditionalFormatting>
  <conditionalFormatting sqref="G13">
    <cfRule type="containsText" dxfId="74" priority="8" operator="containsText" text="양성">
      <formula>NOT(ISERROR(SEARCH("양성",G13)))</formula>
    </cfRule>
  </conditionalFormatting>
  <conditionalFormatting sqref="D8 H8 H10:H27 D10:D27">
    <cfRule type="containsText" dxfId="73" priority="7" operator="containsText" text="주의">
      <formula>NOT(ISERROR(SEARCH("주의",D8)))</formula>
    </cfRule>
  </conditionalFormatting>
  <conditionalFormatting sqref="G12">
    <cfRule type="containsText" dxfId="72" priority="6" operator="containsText" text="양성">
      <formula>NOT(ISERROR(SEARCH("양성",G12)))</formula>
    </cfRule>
  </conditionalFormatting>
  <conditionalFormatting sqref="G13">
    <cfRule type="containsText" dxfId="71" priority="5" operator="containsText" text="양성">
      <formula>NOT(ISERROR(SEARCH("양성",G13)))</formula>
    </cfRule>
  </conditionalFormatting>
  <conditionalFormatting sqref="G13">
    <cfRule type="containsText" dxfId="70" priority="4" operator="containsText" text="양성">
      <formula>NOT(ISERROR(SEARCH("양성",G13)))</formula>
    </cfRule>
  </conditionalFormatting>
  <conditionalFormatting sqref="G10:G13">
    <cfRule type="containsText" dxfId="69" priority="3" operator="containsText" text="양성">
      <formula>NOT(ISERROR(SEARCH("양성",G10)))</formula>
    </cfRule>
  </conditionalFormatting>
  <conditionalFormatting sqref="G12:G13">
    <cfRule type="containsText" dxfId="68" priority="2" operator="containsText" text="양성">
      <formula>NOT(ISERROR(SEARCH("양성",G12)))</formula>
    </cfRule>
  </conditionalFormatting>
  <conditionalFormatting sqref="G11:G13">
    <cfRule type="containsText" dxfId="67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43" t="s">
        <v>1</v>
      </c>
      <c r="G3" s="89" t="str">
        <f>'환경 48주'!G3:H3</f>
        <v>18-2181</v>
      </c>
      <c r="H3" s="90"/>
    </row>
    <row r="4" spans="1:8" x14ac:dyDescent="0.3">
      <c r="A4" s="3" t="s">
        <v>2</v>
      </c>
      <c r="B4" s="43" t="str">
        <f>'환경 48주'!B4</f>
        <v>장은농장</v>
      </c>
      <c r="C4" s="3" t="s">
        <v>3</v>
      </c>
      <c r="D4" s="87" t="str">
        <f>'환경 48주'!D4:E4</f>
        <v>2018.09.28</v>
      </c>
      <c r="E4" s="87"/>
      <c r="F4" s="3" t="s">
        <v>52</v>
      </c>
      <c r="G4" s="120">
        <f>'환경 48주'!G4:H4</f>
        <v>0</v>
      </c>
      <c r="H4" s="120"/>
    </row>
    <row r="5" spans="1:8" x14ac:dyDescent="0.3">
      <c r="A5" s="3" t="s">
        <v>4</v>
      </c>
      <c r="B5" s="43">
        <f>'환경 48주'!B5</f>
        <v>7415</v>
      </c>
      <c r="C5" s="3" t="s">
        <v>5</v>
      </c>
      <c r="D5" s="87" t="str">
        <f>'환경 48주'!D5:E5</f>
        <v>48주령</v>
      </c>
      <c r="E5" s="87"/>
      <c r="F5" s="3" t="s">
        <v>55</v>
      </c>
      <c r="G5" s="120" t="str">
        <f>'환경 48주'!G5:H5</f>
        <v>이점동</v>
      </c>
      <c r="H5" s="120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48주'!A8:A9=0,"",'환경 48주'!A8:A9)</f>
        <v>220</v>
      </c>
      <c r="B8" s="95"/>
      <c r="C8" s="100" t="str">
        <f>IF('환경 48주'!D8="","",IF('환경 48주'!D8="불량","부적합",IF('환경 48주'!D8="주의","주의","적합")))</f>
        <v>적합</v>
      </c>
      <c r="D8" s="101"/>
      <c r="E8" s="98">
        <f>IF('환경 48주'!E8:E9=0,"",'환경 48주'!E8:E9)</f>
        <v>230</v>
      </c>
      <c r="F8" s="95"/>
      <c r="G8" s="100" t="str">
        <f>IF('환경 48주'!H8="","",IF('환경 48주'!H8="불량","부적합",IF('환경 48주'!H8="주의","주의","적합")))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48주'!A10:A11=0,"",'환경 48주'!A10:A11)</f>
        <v>240</v>
      </c>
      <c r="B10" s="95" t="s">
        <v>10</v>
      </c>
      <c r="C10" s="100" t="str">
        <f>IF('환경 48주'!D10="","",IF('환경 48주'!D10="불량","부적합",IF('환경 48주'!D10="주의","주의","적합")))</f>
        <v>적합</v>
      </c>
      <c r="D10" s="101"/>
      <c r="E10" s="98" t="str">
        <f>IF('환경 48주'!E10:E11=0,"",'환경 48주'!E10:E11)</f>
        <v/>
      </c>
      <c r="F10" s="95" t="s">
        <v>10</v>
      </c>
      <c r="G10" s="100" t="str">
        <f>IF('환경 48주'!H10="","",IF('환경 48주'!H10="불량","부적합",IF('환경 48주'!H10="주의","주의","적합")))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48주'!D11="","",IF('환경 48주'!D11="불량","부적합",IF('환경 48주'!D11="주의","주의","적합")))</f>
        <v/>
      </c>
      <c r="D11" s="103"/>
      <c r="E11" s="99"/>
      <c r="F11" s="97" t="s">
        <v>11</v>
      </c>
      <c r="G11" s="102" t="str">
        <f>IF('환경 48주'!H11="","",IF('환경 48주'!H11="불량","부적합",IF('환경 48주'!H11="주의","주의","적합")))</f>
        <v/>
      </c>
      <c r="H11" s="105"/>
    </row>
    <row r="12" spans="1:8" ht="18.75" customHeight="1" x14ac:dyDescent="0.3">
      <c r="A12" s="94" t="str">
        <f>IF('환경 48주'!A12:A13=0,"",'환경 48주'!A12:A13)</f>
        <v/>
      </c>
      <c r="B12" s="95" t="s">
        <v>10</v>
      </c>
      <c r="C12" s="100" t="str">
        <f>IF('환경 48주'!D12="","",IF('환경 48주'!D12="불량","부적합",IF('환경 48주'!D12="주의","주의","적합")))</f>
        <v/>
      </c>
      <c r="D12" s="101"/>
      <c r="E12" s="98" t="str">
        <f>IF('환경 48주'!E12:E13=0,"",'환경 48주'!E12:E13)</f>
        <v/>
      </c>
      <c r="F12" s="95" t="s">
        <v>10</v>
      </c>
      <c r="G12" s="100" t="str">
        <f>IF('환경 48주'!H12="","",IF('환경 48주'!H12="불량","부적합",IF('환경 48주'!H12="주의","주의","적합")))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48주'!D13="","",IF('환경 48주'!D13="불량","부적합",IF('환경 48주'!D13="주의","주의","적합")))</f>
        <v/>
      </c>
      <c r="D13" s="103"/>
      <c r="E13" s="99"/>
      <c r="F13" s="97" t="s">
        <v>11</v>
      </c>
      <c r="G13" s="102" t="str">
        <f>IF('환경 48주'!H13="","",IF('환경 48주'!H13="불량","부적합",IF('환경 48주'!H13="주의","주의","적합")))</f>
        <v/>
      </c>
      <c r="H13" s="105"/>
    </row>
    <row r="14" spans="1:8" ht="18.75" customHeight="1" x14ac:dyDescent="0.3">
      <c r="A14" s="94" t="str">
        <f>IF('환경 48주'!A14:A15=0,"",'환경 48주'!A14:A15)</f>
        <v/>
      </c>
      <c r="B14" s="95" t="s">
        <v>10</v>
      </c>
      <c r="C14" s="100" t="str">
        <f>IF('환경 48주'!D14="","",IF('환경 48주'!D14="불량","부적합",IF('환경 48주'!D14="주의","주의","적합")))</f>
        <v/>
      </c>
      <c r="D14" s="101"/>
      <c r="E14" s="98" t="str">
        <f>IF('환경 48주'!E14:E15=0,"",'환경 48주'!E14:E15)</f>
        <v/>
      </c>
      <c r="F14" s="95" t="s">
        <v>10</v>
      </c>
      <c r="G14" s="100" t="str">
        <f>IF('환경 48주'!H14="","",IF('환경 48주'!H14="불량","부적합",IF('환경 48주'!H14="주의","주의","적합")))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48주'!D15="","",IF('환경 48주'!D15="불량","부적합",IF('환경 48주'!D15="주의","주의","적합")))</f>
        <v/>
      </c>
      <c r="D15" s="103"/>
      <c r="E15" s="99"/>
      <c r="F15" s="97" t="s">
        <v>11</v>
      </c>
      <c r="G15" s="102" t="str">
        <f>IF('환경 48주'!H15="","",IF('환경 48주'!H15="불량","부적합",IF('환경 48주'!H15="주의","주의","적합")))</f>
        <v/>
      </c>
      <c r="H15" s="105"/>
    </row>
    <row r="16" spans="1:8" ht="18.75" customHeight="1" x14ac:dyDescent="0.3">
      <c r="A16" s="94" t="str">
        <f>IF('환경 48주'!A16:A17=0,"",'환경 48주'!A16:A17)</f>
        <v/>
      </c>
      <c r="B16" s="95" t="s">
        <v>10</v>
      </c>
      <c r="C16" s="100" t="str">
        <f>IF('환경 48주'!D16="","",IF('환경 48주'!D16="불량","부적합",IF('환경 48주'!D16="주의","주의","적합")))</f>
        <v/>
      </c>
      <c r="D16" s="101"/>
      <c r="E16" s="98" t="str">
        <f>IF('환경 48주'!E16:E17=0,"",'환경 48주'!E16:E17)</f>
        <v/>
      </c>
      <c r="F16" s="95" t="s">
        <v>10</v>
      </c>
      <c r="G16" s="100" t="str">
        <f>IF('환경 48주'!H16="","",IF('환경 48주'!H16="불량","부적합",IF('환경 48주'!H16="주의","주의","적합")))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48주'!D17="","",IF('환경 48주'!D17="불량","부적합",IF('환경 48주'!D17="주의","주의","적합")))</f>
        <v/>
      </c>
      <c r="D17" s="103"/>
      <c r="E17" s="99"/>
      <c r="F17" s="97" t="s">
        <v>11</v>
      </c>
      <c r="G17" s="102" t="str">
        <f>IF('환경 48주'!H17="","",IF('환경 48주'!H17="불량","부적합",IF('환경 48주'!H17="주의","주의","적합")))</f>
        <v/>
      </c>
      <c r="H17" s="105"/>
    </row>
    <row r="18" spans="1:8" ht="18.75" customHeight="1" x14ac:dyDescent="0.3">
      <c r="A18" s="94" t="str">
        <f>IF('환경 48주'!A18:A19=0,"",'환경 48주'!A18:A19)</f>
        <v/>
      </c>
      <c r="B18" s="95" t="s">
        <v>10</v>
      </c>
      <c r="C18" s="100" t="str">
        <f>IF('환경 48주'!D18="","",IF('환경 48주'!D18="불량","부적합",IF('환경 48주'!D18="주의","주의","적합")))</f>
        <v/>
      </c>
      <c r="D18" s="101"/>
      <c r="E18" s="98" t="str">
        <f>IF('환경 48주'!E18:E19=0,"",'환경 48주'!E18:E19)</f>
        <v/>
      </c>
      <c r="F18" s="95" t="s">
        <v>10</v>
      </c>
      <c r="G18" s="100" t="str">
        <f>IF('환경 48주'!H18="","",IF('환경 48주'!H18="불량","부적합",IF('환경 48주'!H18="주의","주의","적합")))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48주'!D19="","",IF('환경 48주'!D19="불량","부적합",IF('환경 48주'!D19="주의","주의","적합")))</f>
        <v/>
      </c>
      <c r="D19" s="103"/>
      <c r="E19" s="99"/>
      <c r="F19" s="97" t="s">
        <v>11</v>
      </c>
      <c r="G19" s="102" t="str">
        <f>IF('환경 48주'!H19="","",IF('환경 48주'!H19="불량","부적합",IF('환경 48주'!H19="주의","주의","적합")))</f>
        <v/>
      </c>
      <c r="H19" s="105"/>
    </row>
    <row r="20" spans="1:8" ht="18.75" customHeight="1" x14ac:dyDescent="0.3">
      <c r="A20" s="94" t="str">
        <f>IF('환경 48주'!A20:A21=0,"",'환경 48주'!A20:A21)</f>
        <v/>
      </c>
      <c r="B20" s="95" t="s">
        <v>10</v>
      </c>
      <c r="C20" s="100" t="str">
        <f>IF('환경 48주'!D20="","",IF('환경 48주'!D20="불량","부적합",IF('환경 48주'!D20="주의","주의","적합")))</f>
        <v/>
      </c>
      <c r="D20" s="101"/>
      <c r="E20" s="98" t="str">
        <f>IF('환경 48주'!E20:E21=0,"",'환경 48주'!E20:E21)</f>
        <v/>
      </c>
      <c r="F20" s="95" t="s">
        <v>10</v>
      </c>
      <c r="G20" s="100" t="str">
        <f>IF('환경 48주'!H20="","",IF('환경 48주'!H20="불량","부적합",IF('환경 48주'!H20="주의","주의","적합")))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48주'!D21="","",IF('환경 48주'!D21="불량","부적합",IF('환경 48주'!D21="주의","주의","적합")))</f>
        <v/>
      </c>
      <c r="D21" s="103"/>
      <c r="E21" s="99"/>
      <c r="F21" s="97" t="s">
        <v>11</v>
      </c>
      <c r="G21" s="102" t="str">
        <f>IF('환경 48주'!H21="","",IF('환경 48주'!H21="불량","부적합",IF('환경 48주'!H21="주의","주의","적합")))</f>
        <v/>
      </c>
      <c r="H21" s="105"/>
    </row>
    <row r="22" spans="1:8" ht="18.75" customHeight="1" x14ac:dyDescent="0.3">
      <c r="A22" s="94" t="str">
        <f>IF('환경 48주'!A22:A23=0,"",'환경 48주'!A22:A23)</f>
        <v/>
      </c>
      <c r="B22" s="95" t="s">
        <v>10</v>
      </c>
      <c r="C22" s="100" t="str">
        <f>IF('환경 48주'!D22="","",IF('환경 48주'!D22="불량","부적합",IF('환경 48주'!D22="주의","주의","적합")))</f>
        <v/>
      </c>
      <c r="D22" s="101"/>
      <c r="E22" s="98" t="str">
        <f>IF('환경 48주'!E22:E23=0,"",'환경 48주'!E22:E23)</f>
        <v/>
      </c>
      <c r="F22" s="95" t="s">
        <v>10</v>
      </c>
      <c r="G22" s="100" t="str">
        <f>IF('환경 48주'!H22="","",IF('환경 48주'!H22="불량","부적합",IF('환경 48주'!H22="주의","주의","적합")))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48주'!D23="","",IF('환경 48주'!D23="불량","부적합",IF('환경 48주'!D23="주의","주의","적합")))</f>
        <v/>
      </c>
      <c r="D23" s="103"/>
      <c r="E23" s="99"/>
      <c r="F23" s="97" t="s">
        <v>11</v>
      </c>
      <c r="G23" s="102" t="str">
        <f>IF('환경 48주'!H23="","",IF('환경 48주'!H23="불량","부적합",IF('환경 48주'!H23="주의","주의","적합")))</f>
        <v/>
      </c>
      <c r="H23" s="105"/>
    </row>
    <row r="24" spans="1:8" ht="18.75" customHeight="1" x14ac:dyDescent="0.3">
      <c r="A24" s="94" t="str">
        <f>IF('환경 48주'!A24:A25=0,"",'환경 48주'!A24:A25)</f>
        <v/>
      </c>
      <c r="B24" s="95" t="s">
        <v>10</v>
      </c>
      <c r="C24" s="100" t="str">
        <f>IF('환경 48주'!D24="","",IF('환경 48주'!D24="불량","부적합",IF('환경 48주'!D24="주의","주의","적합")))</f>
        <v/>
      </c>
      <c r="D24" s="101"/>
      <c r="E24" s="98" t="str">
        <f>IF('환경 48주'!E24:E25=0,"",'환경 48주'!E24:E25)</f>
        <v/>
      </c>
      <c r="F24" s="95" t="s">
        <v>10</v>
      </c>
      <c r="G24" s="100" t="str">
        <f>IF('환경 48주'!H24="","",IF('환경 48주'!H24="불량","부적합",IF('환경 48주'!H24="주의","주의","적합")))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48주'!D25="","",IF('환경 48주'!D25="불량","부적합",IF('환경 48주'!D25="주의","주의","적합")))</f>
        <v/>
      </c>
      <c r="D25" s="103"/>
      <c r="E25" s="99"/>
      <c r="F25" s="97" t="s">
        <v>11</v>
      </c>
      <c r="G25" s="102" t="str">
        <f>IF('환경 48주'!H25="","",IF('환경 48주'!H25="불량","부적합",IF('환경 48주'!H25="주의","주의","적합")))</f>
        <v/>
      </c>
      <c r="H25" s="105"/>
    </row>
    <row r="26" spans="1:8" ht="18.75" customHeight="1" x14ac:dyDescent="0.3">
      <c r="A26" s="94" t="str">
        <f>IF('환경 48주'!A26:A27=0,"",'환경 48주'!A26:A27)</f>
        <v/>
      </c>
      <c r="B26" s="95" t="s">
        <v>10</v>
      </c>
      <c r="C26" s="100" t="str">
        <f>IF('환경 48주'!D26="","",IF('환경 48주'!D26="불량","부적합",IF('환경 48주'!D26="주의","주의","적합")))</f>
        <v/>
      </c>
      <c r="D26" s="101"/>
      <c r="E26" s="98" t="str">
        <f>IF('환경 48주'!E26:E27=0,"",'환경 48주'!E26:E27)</f>
        <v/>
      </c>
      <c r="F26" s="95" t="s">
        <v>10</v>
      </c>
      <c r="G26" s="100" t="str">
        <f>IF('환경 48주'!H26="","",IF('환경 48주'!H26="불량","부적합",IF('환경 48주'!H26="주의","주의","적합")))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48주'!D27="","",IF('환경 48주'!D27="불량","부적합",IF('환경 48주'!D27="주의","주의","적합")))</f>
        <v/>
      </c>
      <c r="D27" s="110"/>
      <c r="E27" s="108"/>
      <c r="F27" s="107" t="s">
        <v>11</v>
      </c>
      <c r="G27" s="109" t="str">
        <f>IF('환경 48주'!H27="","",IF('환경 48주'!H27="불량","부적합",IF('환경 48주'!H27="주의","주의","적합")))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48주'!A36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 G8 C10:C27 G10:G27">
    <cfRule type="containsText" dxfId="6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R17" sqref="R1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51" t="s">
        <v>1</v>
      </c>
      <c r="G3" s="67" t="s">
        <v>43</v>
      </c>
      <c r="H3" s="68"/>
    </row>
    <row r="4" spans="1:8" x14ac:dyDescent="0.3">
      <c r="A4" s="3" t="s">
        <v>2</v>
      </c>
      <c r="B4" s="49" t="s">
        <v>27</v>
      </c>
      <c r="C4" s="3" t="s">
        <v>44</v>
      </c>
      <c r="D4" s="69" t="s">
        <v>45</v>
      </c>
      <c r="E4" s="69"/>
      <c r="F4" s="3" t="s">
        <v>47</v>
      </c>
      <c r="G4" s="112">
        <v>43427</v>
      </c>
      <c r="H4" s="113"/>
    </row>
    <row r="5" spans="1:8" ht="15.75" thickBot="1" x14ac:dyDescent="0.35">
      <c r="A5" s="50" t="s">
        <v>4</v>
      </c>
      <c r="B5" s="48">
        <v>7415</v>
      </c>
      <c r="C5" s="3" t="s">
        <v>46</v>
      </c>
      <c r="D5" s="114" t="s">
        <v>50</v>
      </c>
      <c r="E5" s="115"/>
      <c r="F5" s="3" t="s">
        <v>48</v>
      </c>
      <c r="G5" s="69" t="s">
        <v>49</v>
      </c>
      <c r="H5" s="69"/>
    </row>
    <row r="6" spans="1:8" ht="15.75" thickBot="1" x14ac:dyDescent="0.35">
      <c r="A6" s="25"/>
      <c r="B6" s="26"/>
      <c r="C6" s="18"/>
      <c r="D6" s="18"/>
      <c r="E6" s="18"/>
      <c r="F6" s="26"/>
      <c r="G6" s="26"/>
      <c r="H6" s="27"/>
    </row>
    <row r="7" spans="1:8" ht="16.5" customHeight="1" x14ac:dyDescent="0.3">
      <c r="A7" s="72" t="s">
        <v>6</v>
      </c>
      <c r="B7" s="73"/>
      <c r="C7" s="52" t="s">
        <v>7</v>
      </c>
      <c r="D7" s="6" t="s">
        <v>8</v>
      </c>
      <c r="E7" s="74" t="s">
        <v>6</v>
      </c>
      <c r="F7" s="73"/>
      <c r="G7" s="52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51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7" t="s">
        <v>51</v>
      </c>
      <c r="H8" s="55" t="str">
        <f t="shared" ref="H8:H10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63"/>
      <c r="H9" s="56"/>
    </row>
    <row r="10" spans="1:8" ht="18.75" customHeight="1" x14ac:dyDescent="0.3">
      <c r="A10" s="75">
        <v>240</v>
      </c>
      <c r="B10" s="71"/>
      <c r="C10" s="57" t="s">
        <v>51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 t="str">
        <f t="shared" si="1"/>
        <v/>
      </c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2" type="noConversion"/>
  <conditionalFormatting sqref="D8 H8 D10:D27 H10:H27">
    <cfRule type="containsText" dxfId="4" priority="13" operator="containsText" text="불량">
      <formula>NOT(ISERROR(SEARCH("불량",D8)))</formula>
    </cfRule>
  </conditionalFormatting>
  <conditionalFormatting sqref="C8 C10:C27 G8 G10:G27">
    <cfRule type="containsText" dxfId="3" priority="12" operator="containsText" text="양성">
      <formula>NOT(ISERROR(SEARCH("양성",C8)))</formula>
    </cfRule>
  </conditionalFormatting>
  <conditionalFormatting sqref="D8 H8 D10:D27 H10:H27">
    <cfRule type="containsText" dxfId="2" priority="7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R17" sqref="R17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51" t="s">
        <v>1</v>
      </c>
      <c r="G3" s="89" t="str">
        <f>'환경 54주'!G3:H3</f>
        <v>18-2552</v>
      </c>
      <c r="H3" s="90"/>
    </row>
    <row r="4" spans="1:8" x14ac:dyDescent="0.3">
      <c r="A4" s="3" t="s">
        <v>2</v>
      </c>
      <c r="B4" s="51" t="str">
        <f>'환경 54주'!B4</f>
        <v>장은농장</v>
      </c>
      <c r="C4" s="3" t="s">
        <v>44</v>
      </c>
      <c r="D4" s="87" t="str">
        <f>'환경 54주'!D4:E4</f>
        <v>2018.11.16</v>
      </c>
      <c r="E4" s="87"/>
      <c r="F4" s="3" t="s">
        <v>47</v>
      </c>
      <c r="G4" s="116">
        <f>'환경 54주'!G4:H4</f>
        <v>43427</v>
      </c>
      <c r="H4" s="116"/>
    </row>
    <row r="5" spans="1:8" x14ac:dyDescent="0.3">
      <c r="A5" s="3" t="s">
        <v>4</v>
      </c>
      <c r="B5" s="51">
        <f>'환경 54주'!B5</f>
        <v>7415</v>
      </c>
      <c r="C5" s="3" t="s">
        <v>46</v>
      </c>
      <c r="D5" s="117" t="str">
        <f>'환경 54주'!D5:E5</f>
        <v>54주령</v>
      </c>
      <c r="E5" s="118"/>
      <c r="F5" s="3" t="s">
        <v>48</v>
      </c>
      <c r="G5" s="87" t="str">
        <f>'환경 54주'!G5:H5</f>
        <v>이점동</v>
      </c>
      <c r="H5" s="87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54주'!A8:A9=0,"",'환경 54주'!A8:A9)</f>
        <v>220</v>
      </c>
      <c r="B8" s="95"/>
      <c r="C8" s="100" t="str">
        <f>IF('환경 54주'!D8="","",IF('환경 54주'!D8="불량","부적합",IF('환경 54주'!D8="주의","주의","적합")))</f>
        <v>적합</v>
      </c>
      <c r="D8" s="101"/>
      <c r="E8" s="98">
        <f>IF('환경 54주'!E8:E9=0,"",'환경 54주'!E8:E9)</f>
        <v>230</v>
      </c>
      <c r="F8" s="95"/>
      <c r="G8" s="100" t="str">
        <f>IF('환경 54주'!H8="","",IF('환경 54주'!H8="불량","부적합",IF('환경 54주'!H8="주의","주의","적합")))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54주'!A10:A11=0,"",'환경 54주'!A10:A11)</f>
        <v>240</v>
      </c>
      <c r="B10" s="95" t="s">
        <v>10</v>
      </c>
      <c r="C10" s="100" t="str">
        <f>IF('환경 54주'!D10="","",IF('환경 54주'!D10="불량","부적합",IF('환경 54주'!D10="주의","주의","적합")))</f>
        <v>적합</v>
      </c>
      <c r="D10" s="101"/>
      <c r="E10" s="98" t="str">
        <f>IF('환경 54주'!E10:E11=0,"",'환경 54주'!E10:E11)</f>
        <v/>
      </c>
      <c r="F10" s="95" t="s">
        <v>10</v>
      </c>
      <c r="G10" s="100" t="str">
        <f>IF('환경 54주'!H10="","",IF('환경 54주'!H10="불량","부적합",IF('환경 54주'!H10="주의","주의","적합")))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54주'!D11="","",IF('환경 54주'!D11="불량","부적합",IF('환경 54주'!D11="주의","주의","적합")))</f>
        <v/>
      </c>
      <c r="D11" s="103"/>
      <c r="E11" s="99"/>
      <c r="F11" s="97" t="s">
        <v>11</v>
      </c>
      <c r="G11" s="102" t="str">
        <f>IF('환경 54주'!H11="","",IF('환경 54주'!H11="불량","부적합",IF('환경 54주'!H11="주의","주의","적합")))</f>
        <v/>
      </c>
      <c r="H11" s="105"/>
    </row>
    <row r="12" spans="1:8" ht="18.75" customHeight="1" x14ac:dyDescent="0.3">
      <c r="A12" s="94" t="str">
        <f>IF('환경 54주'!A12:A13=0,"",'환경 54주'!A12:A13)</f>
        <v/>
      </c>
      <c r="B12" s="95" t="s">
        <v>10</v>
      </c>
      <c r="C12" s="100" t="str">
        <f>IF('환경 54주'!D12="","",IF('환경 54주'!D12="불량","부적합",IF('환경 54주'!D12="주의","주의","적합")))</f>
        <v/>
      </c>
      <c r="D12" s="101"/>
      <c r="E12" s="98" t="str">
        <f>IF('환경 54주'!E12:E13=0,"",'환경 54주'!E12:E13)</f>
        <v/>
      </c>
      <c r="F12" s="95" t="s">
        <v>10</v>
      </c>
      <c r="G12" s="100" t="str">
        <f>IF('환경 54주'!H12="","",IF('환경 54주'!H12="불량","부적합",IF('환경 54주'!H12="주의","주의","적합")))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54주'!D13="","",IF('환경 54주'!D13="불량","부적합",IF('환경 54주'!D13="주의","주의","적합")))</f>
        <v/>
      </c>
      <c r="D13" s="103"/>
      <c r="E13" s="99"/>
      <c r="F13" s="97" t="s">
        <v>11</v>
      </c>
      <c r="G13" s="102" t="str">
        <f>IF('환경 54주'!H13="","",IF('환경 54주'!H13="불량","부적합",IF('환경 54주'!H13="주의","주의","적합")))</f>
        <v/>
      </c>
      <c r="H13" s="105"/>
    </row>
    <row r="14" spans="1:8" ht="18.75" customHeight="1" x14ac:dyDescent="0.3">
      <c r="A14" s="94" t="str">
        <f>IF('환경 54주'!A14:A15=0,"",'환경 54주'!A14:A15)</f>
        <v/>
      </c>
      <c r="B14" s="95" t="s">
        <v>10</v>
      </c>
      <c r="C14" s="100" t="str">
        <f>IF('환경 54주'!D14="","",IF('환경 54주'!D14="불량","부적합",IF('환경 54주'!D14="주의","주의","적합")))</f>
        <v/>
      </c>
      <c r="D14" s="101"/>
      <c r="E14" s="98" t="str">
        <f>IF('환경 54주'!E14:E15=0,"",'환경 54주'!E14:E15)</f>
        <v/>
      </c>
      <c r="F14" s="95" t="s">
        <v>10</v>
      </c>
      <c r="G14" s="100" t="str">
        <f>IF('환경 54주'!H14="","",IF('환경 54주'!H14="불량","부적합",IF('환경 54주'!H14="주의","주의","적합")))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54주'!D15="","",IF('환경 54주'!D15="불량","부적합",IF('환경 54주'!D15="주의","주의","적합")))</f>
        <v/>
      </c>
      <c r="D15" s="103"/>
      <c r="E15" s="99"/>
      <c r="F15" s="97" t="s">
        <v>11</v>
      </c>
      <c r="G15" s="102" t="str">
        <f>IF('환경 54주'!H15="","",IF('환경 54주'!H15="불량","부적합",IF('환경 54주'!H15="주의","주의","적합")))</f>
        <v/>
      </c>
      <c r="H15" s="105"/>
    </row>
    <row r="16" spans="1:8" ht="18.75" customHeight="1" x14ac:dyDescent="0.3">
      <c r="A16" s="94" t="str">
        <f>IF('환경 54주'!A16:A17=0,"",'환경 54주'!A16:A17)</f>
        <v/>
      </c>
      <c r="B16" s="95" t="s">
        <v>10</v>
      </c>
      <c r="C16" s="100" t="str">
        <f>IF('환경 54주'!D16="","",IF('환경 54주'!D16="불량","부적합",IF('환경 54주'!D16="주의","주의","적합")))</f>
        <v/>
      </c>
      <c r="D16" s="101"/>
      <c r="E16" s="98" t="str">
        <f>IF('환경 54주'!E16:E17=0,"",'환경 54주'!E16:E17)</f>
        <v/>
      </c>
      <c r="F16" s="95" t="s">
        <v>10</v>
      </c>
      <c r="G16" s="100" t="str">
        <f>IF('환경 54주'!H16="","",IF('환경 54주'!H16="불량","부적합",IF('환경 54주'!H16="주의","주의","적합")))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54주'!D17="","",IF('환경 54주'!D17="불량","부적합",IF('환경 54주'!D17="주의","주의","적합")))</f>
        <v/>
      </c>
      <c r="D17" s="103"/>
      <c r="E17" s="99"/>
      <c r="F17" s="97" t="s">
        <v>11</v>
      </c>
      <c r="G17" s="102" t="str">
        <f>IF('환경 54주'!H17="","",IF('환경 54주'!H17="불량","부적합",IF('환경 54주'!H17="주의","주의","적합")))</f>
        <v/>
      </c>
      <c r="H17" s="105"/>
    </row>
    <row r="18" spans="1:8" ht="18.75" customHeight="1" x14ac:dyDescent="0.3">
      <c r="A18" s="94" t="str">
        <f>IF('환경 54주'!A18:A19=0,"",'환경 54주'!A18:A19)</f>
        <v/>
      </c>
      <c r="B18" s="95" t="s">
        <v>10</v>
      </c>
      <c r="C18" s="100" t="str">
        <f>IF('환경 54주'!D18="","",IF('환경 54주'!D18="불량","부적합",IF('환경 54주'!D18="주의","주의","적합")))</f>
        <v/>
      </c>
      <c r="D18" s="101"/>
      <c r="E18" s="98" t="str">
        <f>IF('환경 54주'!E18:E19=0,"",'환경 54주'!E18:E19)</f>
        <v/>
      </c>
      <c r="F18" s="95" t="s">
        <v>10</v>
      </c>
      <c r="G18" s="100" t="str">
        <f>IF('환경 54주'!H18="","",IF('환경 54주'!H18="불량","부적합",IF('환경 54주'!H18="주의","주의","적합")))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54주'!D19="","",IF('환경 54주'!D19="불량","부적합",IF('환경 54주'!D19="주의","주의","적합")))</f>
        <v/>
      </c>
      <c r="D19" s="103"/>
      <c r="E19" s="99"/>
      <c r="F19" s="97" t="s">
        <v>11</v>
      </c>
      <c r="G19" s="102" t="str">
        <f>IF('환경 54주'!H19="","",IF('환경 54주'!H19="불량","부적합",IF('환경 54주'!H19="주의","주의","적합")))</f>
        <v/>
      </c>
      <c r="H19" s="105"/>
    </row>
    <row r="20" spans="1:8" ht="18.75" customHeight="1" x14ac:dyDescent="0.3">
      <c r="A20" s="94" t="str">
        <f>IF('환경 54주'!A20:A21=0,"",'환경 54주'!A20:A21)</f>
        <v/>
      </c>
      <c r="B20" s="95" t="s">
        <v>10</v>
      </c>
      <c r="C20" s="100" t="str">
        <f>IF('환경 54주'!D20="","",IF('환경 54주'!D20="불량","부적합",IF('환경 54주'!D20="주의","주의","적합")))</f>
        <v/>
      </c>
      <c r="D20" s="101"/>
      <c r="E20" s="98" t="str">
        <f>IF('환경 54주'!E20:E21=0,"",'환경 54주'!E20:E21)</f>
        <v/>
      </c>
      <c r="F20" s="95" t="s">
        <v>10</v>
      </c>
      <c r="G20" s="100" t="str">
        <f>IF('환경 54주'!H20="","",IF('환경 54주'!H20="불량","부적합",IF('환경 54주'!H20="주의","주의","적합")))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54주'!D21="","",IF('환경 54주'!D21="불량","부적합",IF('환경 54주'!D21="주의","주의","적합")))</f>
        <v/>
      </c>
      <c r="D21" s="103"/>
      <c r="E21" s="99"/>
      <c r="F21" s="97" t="s">
        <v>11</v>
      </c>
      <c r="G21" s="102" t="str">
        <f>IF('환경 54주'!H21="","",IF('환경 54주'!H21="불량","부적합",IF('환경 54주'!H21="주의","주의","적합")))</f>
        <v/>
      </c>
      <c r="H21" s="105"/>
    </row>
    <row r="22" spans="1:8" ht="18.75" customHeight="1" x14ac:dyDescent="0.3">
      <c r="A22" s="94" t="str">
        <f>IF('환경 54주'!A22:A23=0,"",'환경 54주'!A22:A23)</f>
        <v/>
      </c>
      <c r="B22" s="95" t="s">
        <v>10</v>
      </c>
      <c r="C22" s="100" t="str">
        <f>IF('환경 54주'!D22="","",IF('환경 54주'!D22="불량","부적합",IF('환경 54주'!D22="주의","주의","적합")))</f>
        <v/>
      </c>
      <c r="D22" s="101"/>
      <c r="E22" s="98" t="str">
        <f>IF('환경 54주'!E22:E23=0,"",'환경 54주'!E22:E23)</f>
        <v/>
      </c>
      <c r="F22" s="95" t="s">
        <v>10</v>
      </c>
      <c r="G22" s="100" t="str">
        <f>IF('환경 54주'!H22="","",IF('환경 54주'!H22="불량","부적합",IF('환경 54주'!H22="주의","주의","적합")))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54주'!D23="","",IF('환경 54주'!D23="불량","부적합",IF('환경 54주'!D23="주의","주의","적합")))</f>
        <v/>
      </c>
      <c r="D23" s="103"/>
      <c r="E23" s="99"/>
      <c r="F23" s="97" t="s">
        <v>11</v>
      </c>
      <c r="G23" s="102" t="str">
        <f>IF('환경 54주'!H23="","",IF('환경 54주'!H23="불량","부적합",IF('환경 54주'!H23="주의","주의","적합")))</f>
        <v/>
      </c>
      <c r="H23" s="105"/>
    </row>
    <row r="24" spans="1:8" ht="18.75" customHeight="1" x14ac:dyDescent="0.3">
      <c r="A24" s="94" t="str">
        <f>IF('환경 54주'!A24:A25=0,"",'환경 54주'!A24:A25)</f>
        <v/>
      </c>
      <c r="B24" s="95" t="s">
        <v>10</v>
      </c>
      <c r="C24" s="100" t="str">
        <f>IF('환경 54주'!D24="","",IF('환경 54주'!D24="불량","부적합",IF('환경 54주'!D24="주의","주의","적합")))</f>
        <v/>
      </c>
      <c r="D24" s="101"/>
      <c r="E24" s="98" t="str">
        <f>IF('환경 54주'!E24:E25=0,"",'환경 54주'!E24:E25)</f>
        <v/>
      </c>
      <c r="F24" s="95" t="s">
        <v>10</v>
      </c>
      <c r="G24" s="100" t="str">
        <f>IF('환경 54주'!H24="","",IF('환경 54주'!H24="불량","부적합",IF('환경 54주'!H24="주의","주의","적합")))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54주'!D25="","",IF('환경 54주'!D25="불량","부적합",IF('환경 54주'!D25="주의","주의","적합")))</f>
        <v/>
      </c>
      <c r="D25" s="103"/>
      <c r="E25" s="99"/>
      <c r="F25" s="97" t="s">
        <v>11</v>
      </c>
      <c r="G25" s="102" t="str">
        <f>IF('환경 54주'!H25="","",IF('환경 54주'!H25="불량","부적합",IF('환경 54주'!H25="주의","주의","적합")))</f>
        <v/>
      </c>
      <c r="H25" s="105"/>
    </row>
    <row r="26" spans="1:8" ht="18.75" customHeight="1" x14ac:dyDescent="0.3">
      <c r="A26" s="94" t="str">
        <f>IF('환경 54주'!A26:A27=0,"",'환경 54주'!A26:A27)</f>
        <v/>
      </c>
      <c r="B26" s="95" t="s">
        <v>10</v>
      </c>
      <c r="C26" s="100" t="str">
        <f>IF('환경 54주'!D26="","",IF('환경 54주'!D26="불량","부적합",IF('환경 54주'!D26="주의","주의","적합")))</f>
        <v/>
      </c>
      <c r="D26" s="101"/>
      <c r="E26" s="98" t="str">
        <f>IF('환경 54주'!E26:E27=0,"",'환경 54주'!E26:E27)</f>
        <v/>
      </c>
      <c r="F26" s="95" t="s">
        <v>10</v>
      </c>
      <c r="G26" s="100" t="str">
        <f>IF('환경 54주'!H26="","",IF('환경 54주'!H26="불량","부적합",IF('환경 54주'!H26="주의","주의","적합")))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54주'!D27="","",IF('환경 54주'!D27="불량","부적합",IF('환경 54주'!D27="주의","주의","적합")))</f>
        <v/>
      </c>
      <c r="D27" s="110"/>
      <c r="E27" s="108"/>
      <c r="F27" s="107" t="s">
        <v>11</v>
      </c>
      <c r="G27" s="109" t="str">
        <f>IF('환경 54주'!H27="","",IF('환경 54주'!H27="불량","부적합",IF('환경 54주'!H27="주의","주의","적합")))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54주'!A36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2" type="noConversion"/>
  <conditionalFormatting sqref="C8 G8 C10:C27 G10:G27">
    <cfRule type="containsText" dxfId="1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15" sqref="L1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2" t="s">
        <v>1</v>
      </c>
      <c r="G3" s="89" t="str">
        <f>'환경 24주'!G3:H3</f>
        <v>18-0776</v>
      </c>
      <c r="H3" s="90"/>
    </row>
    <row r="4" spans="1:8" x14ac:dyDescent="0.3">
      <c r="A4" s="3" t="s">
        <v>2</v>
      </c>
      <c r="B4" s="2" t="str">
        <f>'환경 24주'!B4</f>
        <v>장은농장</v>
      </c>
      <c r="C4" s="3" t="s">
        <v>3</v>
      </c>
      <c r="D4" s="87" t="str">
        <f>'환경 24주'!D4:E4</f>
        <v>2018.03.30</v>
      </c>
      <c r="E4" s="87"/>
      <c r="F4" s="3" t="s">
        <v>52</v>
      </c>
      <c r="G4" s="120">
        <f>'환경 24주'!G4:H4</f>
        <v>0</v>
      </c>
      <c r="H4" s="120"/>
    </row>
    <row r="5" spans="1:8" x14ac:dyDescent="0.3">
      <c r="A5" s="3" t="s">
        <v>4</v>
      </c>
      <c r="B5" s="2">
        <f>'환경 24주'!B5</f>
        <v>7415</v>
      </c>
      <c r="C5" s="3" t="s">
        <v>5</v>
      </c>
      <c r="D5" s="87" t="str">
        <f>'환경 24주'!D5:E5</f>
        <v>24주령</v>
      </c>
      <c r="E5" s="87"/>
      <c r="F5" s="3" t="s">
        <v>57</v>
      </c>
      <c r="G5" s="120" t="str">
        <f>'환경 24주'!G5:H5</f>
        <v>이점동</v>
      </c>
      <c r="H5" s="120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24주'!A8:A9=0,"",'환경 24주'!A8:A9)</f>
        <v>220</v>
      </c>
      <c r="B8" s="95"/>
      <c r="C8" s="100" t="str">
        <f>IF('환경 24주'!D8="","",IF('환경 24주'!D8="불량","부적합",IF('환경 24주'!D8="주의","주의","적합")))</f>
        <v>적합</v>
      </c>
      <c r="D8" s="101"/>
      <c r="E8" s="98">
        <f>IF('환경 24주'!E8:E9=0,"",'환경 24주'!E8:E9)</f>
        <v>230</v>
      </c>
      <c r="F8" s="95"/>
      <c r="G8" s="100" t="str">
        <f>IF('환경 24주'!H8="","",IF('환경 24주'!H8="불량","부적합",IF('환경 24주'!H8="주의","주의","적합")))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24주'!A10:A11=0,"",'환경 24주'!A10:A11)</f>
        <v>240</v>
      </c>
      <c r="B10" s="95" t="s">
        <v>10</v>
      </c>
      <c r="C10" s="100" t="str">
        <f>IF('환경 24주'!D10="","",IF('환경 24주'!D10="불량","부적합",IF('환경 24주'!D10="주의","주의","적합")))</f>
        <v>적합</v>
      </c>
      <c r="D10" s="101"/>
      <c r="E10" s="98" t="str">
        <f>IF('환경 24주'!E10:E11=0,"",'환경 24주'!E10:E11)</f>
        <v/>
      </c>
      <c r="F10" s="95" t="s">
        <v>10</v>
      </c>
      <c r="G10" s="100" t="str">
        <f>IF('환경 24주'!H10="","",IF('환경 24주'!H10="불량","부적합",IF('환경 24주'!H10="주의","주의","적합")))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24주'!D11="","",IF('환경 24주'!D11="불량","부적합",IF('환경 24주'!D11="주의","주의","적합")))</f>
        <v/>
      </c>
      <c r="D11" s="103"/>
      <c r="E11" s="99"/>
      <c r="F11" s="97" t="s">
        <v>11</v>
      </c>
      <c r="G11" s="102" t="str">
        <f>IF('환경 24주'!H11="","",IF('환경 24주'!H11="불량","부적합",IF('환경 24주'!H11="주의","주의","적합")))</f>
        <v/>
      </c>
      <c r="H11" s="105"/>
    </row>
    <row r="12" spans="1:8" ht="18.75" customHeight="1" x14ac:dyDescent="0.3">
      <c r="A12" s="94" t="str">
        <f>IF('환경 24주'!A12:A13=0,"",'환경 24주'!A12:A13)</f>
        <v/>
      </c>
      <c r="B12" s="95" t="s">
        <v>10</v>
      </c>
      <c r="C12" s="100" t="str">
        <f>IF('환경 24주'!D12="","",IF('환경 24주'!D12="불량","부적합",IF('환경 24주'!D12="주의","주의","적합")))</f>
        <v/>
      </c>
      <c r="D12" s="101"/>
      <c r="E12" s="98" t="str">
        <f>IF('환경 24주'!E12:E13=0,"",'환경 24주'!E12:E13)</f>
        <v/>
      </c>
      <c r="F12" s="95" t="s">
        <v>10</v>
      </c>
      <c r="G12" s="100" t="str">
        <f>IF('환경 24주'!H12="","",IF('환경 24주'!H12="불량","부적합",IF('환경 24주'!H12="주의","주의","적합")))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24주'!D13="","",IF('환경 24주'!D13="불량","부적합",IF('환경 24주'!D13="주의","주의","적합")))</f>
        <v/>
      </c>
      <c r="D13" s="103"/>
      <c r="E13" s="99"/>
      <c r="F13" s="97" t="s">
        <v>11</v>
      </c>
      <c r="G13" s="102" t="str">
        <f>IF('환경 24주'!H13="","",IF('환경 24주'!H13="불량","부적합",IF('환경 24주'!H13="주의","주의","적합")))</f>
        <v/>
      </c>
      <c r="H13" s="105"/>
    </row>
    <row r="14" spans="1:8" ht="18.75" customHeight="1" x14ac:dyDescent="0.3">
      <c r="A14" s="94" t="str">
        <f>IF('환경 24주'!A14:A15=0,"",'환경 24주'!A14:A15)</f>
        <v/>
      </c>
      <c r="B14" s="95" t="s">
        <v>10</v>
      </c>
      <c r="C14" s="100" t="str">
        <f>IF('환경 24주'!D14="","",IF('환경 24주'!D14="불량","부적합",IF('환경 24주'!D14="주의","주의","적합")))</f>
        <v/>
      </c>
      <c r="D14" s="101"/>
      <c r="E14" s="98" t="str">
        <f>IF('환경 24주'!E14:E15=0,"",'환경 24주'!E14:E15)</f>
        <v/>
      </c>
      <c r="F14" s="95" t="s">
        <v>10</v>
      </c>
      <c r="G14" s="100" t="str">
        <f>IF('환경 24주'!H14="","",IF('환경 24주'!H14="불량","부적합",IF('환경 24주'!H14="주의","주의","적합")))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24주'!D15="","",IF('환경 24주'!D15="불량","부적합",IF('환경 24주'!D15="주의","주의","적합")))</f>
        <v/>
      </c>
      <c r="D15" s="103"/>
      <c r="E15" s="99"/>
      <c r="F15" s="97" t="s">
        <v>11</v>
      </c>
      <c r="G15" s="102" t="str">
        <f>IF('환경 24주'!H15="","",IF('환경 24주'!H15="불량","부적합",IF('환경 24주'!H15="주의","주의","적합")))</f>
        <v/>
      </c>
      <c r="H15" s="105"/>
    </row>
    <row r="16" spans="1:8" ht="18.75" customHeight="1" x14ac:dyDescent="0.3">
      <c r="A16" s="94" t="str">
        <f>IF('환경 24주'!A16:A17=0,"",'환경 24주'!A16:A17)</f>
        <v/>
      </c>
      <c r="B16" s="95" t="s">
        <v>10</v>
      </c>
      <c r="C16" s="100" t="str">
        <f>IF('환경 24주'!D16="","",IF('환경 24주'!D16="불량","부적합",IF('환경 24주'!D16="주의","주의","적합")))</f>
        <v/>
      </c>
      <c r="D16" s="101"/>
      <c r="E16" s="98" t="str">
        <f>IF('환경 24주'!E16:E17=0,"",'환경 24주'!E16:E17)</f>
        <v/>
      </c>
      <c r="F16" s="95" t="s">
        <v>10</v>
      </c>
      <c r="G16" s="100" t="str">
        <f>IF('환경 24주'!H16="","",IF('환경 24주'!H16="불량","부적합",IF('환경 24주'!H16="주의","주의","적합")))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24주'!D17="","",IF('환경 24주'!D17="불량","부적합",IF('환경 24주'!D17="주의","주의","적합")))</f>
        <v/>
      </c>
      <c r="D17" s="103"/>
      <c r="E17" s="99"/>
      <c r="F17" s="97" t="s">
        <v>11</v>
      </c>
      <c r="G17" s="102" t="str">
        <f>IF('환경 24주'!H17="","",IF('환경 24주'!H17="불량","부적합",IF('환경 24주'!H17="주의","주의","적합")))</f>
        <v/>
      </c>
      <c r="H17" s="105"/>
    </row>
    <row r="18" spans="1:8" ht="18.75" customHeight="1" x14ac:dyDescent="0.3">
      <c r="A18" s="94" t="str">
        <f>IF('환경 24주'!A18:A19=0,"",'환경 24주'!A18:A19)</f>
        <v/>
      </c>
      <c r="B18" s="95" t="s">
        <v>10</v>
      </c>
      <c r="C18" s="100" t="str">
        <f>IF('환경 24주'!D18="","",IF('환경 24주'!D18="불량","부적합",IF('환경 24주'!D18="주의","주의","적합")))</f>
        <v/>
      </c>
      <c r="D18" s="101"/>
      <c r="E18" s="98" t="str">
        <f>IF('환경 24주'!E18:E19=0,"",'환경 24주'!E18:E19)</f>
        <v/>
      </c>
      <c r="F18" s="95" t="s">
        <v>10</v>
      </c>
      <c r="G18" s="100" t="str">
        <f>IF('환경 24주'!H18="","",IF('환경 24주'!H18="불량","부적합",IF('환경 24주'!H18="주의","주의","적합")))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24주'!D19="","",IF('환경 24주'!D19="불량","부적합",IF('환경 24주'!D19="주의","주의","적합")))</f>
        <v/>
      </c>
      <c r="D19" s="103"/>
      <c r="E19" s="99"/>
      <c r="F19" s="97" t="s">
        <v>11</v>
      </c>
      <c r="G19" s="102" t="str">
        <f>IF('환경 24주'!H19="","",IF('환경 24주'!H19="불량","부적합",IF('환경 24주'!H19="주의","주의","적합")))</f>
        <v/>
      </c>
      <c r="H19" s="105"/>
    </row>
    <row r="20" spans="1:8" ht="18.75" customHeight="1" x14ac:dyDescent="0.3">
      <c r="A20" s="94" t="str">
        <f>IF('환경 24주'!A20:A21=0,"",'환경 24주'!A20:A21)</f>
        <v/>
      </c>
      <c r="B20" s="95" t="s">
        <v>10</v>
      </c>
      <c r="C20" s="100" t="str">
        <f>IF('환경 24주'!D20="","",IF('환경 24주'!D20="불량","부적합",IF('환경 24주'!D20="주의","주의","적합")))</f>
        <v/>
      </c>
      <c r="D20" s="101"/>
      <c r="E20" s="98" t="str">
        <f>IF('환경 24주'!E20:E21=0,"",'환경 24주'!E20:E21)</f>
        <v/>
      </c>
      <c r="F20" s="95" t="s">
        <v>10</v>
      </c>
      <c r="G20" s="100" t="str">
        <f>IF('환경 24주'!H20="","",IF('환경 24주'!H20="불량","부적합",IF('환경 24주'!H20="주의","주의","적합")))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24주'!D21="","",IF('환경 24주'!D21="불량","부적합",IF('환경 24주'!D21="주의","주의","적합")))</f>
        <v/>
      </c>
      <c r="D21" s="103"/>
      <c r="E21" s="99"/>
      <c r="F21" s="97" t="s">
        <v>11</v>
      </c>
      <c r="G21" s="102" t="str">
        <f>IF('환경 24주'!H21="","",IF('환경 24주'!H21="불량","부적합",IF('환경 24주'!H21="주의","주의","적합")))</f>
        <v/>
      </c>
      <c r="H21" s="105"/>
    </row>
    <row r="22" spans="1:8" ht="18.75" customHeight="1" x14ac:dyDescent="0.3">
      <c r="A22" s="94" t="str">
        <f>IF('환경 24주'!A22:A23=0,"",'환경 24주'!A22:A23)</f>
        <v/>
      </c>
      <c r="B22" s="95" t="s">
        <v>10</v>
      </c>
      <c r="C22" s="100" t="str">
        <f>IF('환경 24주'!D22="","",IF('환경 24주'!D22="불량","부적합",IF('환경 24주'!D22="주의","주의","적합")))</f>
        <v/>
      </c>
      <c r="D22" s="101"/>
      <c r="E22" s="98" t="str">
        <f>IF('환경 24주'!E22:E23=0,"",'환경 24주'!E22:E23)</f>
        <v/>
      </c>
      <c r="F22" s="95" t="s">
        <v>10</v>
      </c>
      <c r="G22" s="100" t="str">
        <f>IF('환경 24주'!H22="","",IF('환경 24주'!H22="불량","부적합",IF('환경 24주'!H22="주의","주의","적합")))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24주'!D23="","",IF('환경 24주'!D23="불량","부적합",IF('환경 24주'!D23="주의","주의","적합")))</f>
        <v/>
      </c>
      <c r="D23" s="103"/>
      <c r="E23" s="99"/>
      <c r="F23" s="97" t="s">
        <v>11</v>
      </c>
      <c r="G23" s="102" t="str">
        <f>IF('환경 24주'!H23="","",IF('환경 24주'!H23="불량","부적합",IF('환경 24주'!H23="주의","주의","적합")))</f>
        <v/>
      </c>
      <c r="H23" s="105"/>
    </row>
    <row r="24" spans="1:8" ht="18.75" customHeight="1" x14ac:dyDescent="0.3">
      <c r="A24" s="94" t="str">
        <f>IF('환경 24주'!A24:A25=0,"",'환경 24주'!A24:A25)</f>
        <v/>
      </c>
      <c r="B24" s="95" t="s">
        <v>10</v>
      </c>
      <c r="C24" s="100" t="str">
        <f>IF('환경 24주'!D24="","",IF('환경 24주'!D24="불량","부적합",IF('환경 24주'!D24="주의","주의","적합")))</f>
        <v/>
      </c>
      <c r="D24" s="101"/>
      <c r="E24" s="98" t="str">
        <f>IF('환경 24주'!E24:E25=0,"",'환경 24주'!E24:E25)</f>
        <v/>
      </c>
      <c r="F24" s="95" t="s">
        <v>10</v>
      </c>
      <c r="G24" s="100" t="str">
        <f>IF('환경 24주'!H24="","",IF('환경 24주'!H24="불량","부적합",IF('환경 24주'!H24="주의","주의","적합")))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24주'!D25="","",IF('환경 24주'!D25="불량","부적합",IF('환경 24주'!D25="주의","주의","적합")))</f>
        <v/>
      </c>
      <c r="D25" s="103"/>
      <c r="E25" s="99"/>
      <c r="F25" s="97" t="s">
        <v>11</v>
      </c>
      <c r="G25" s="102" t="str">
        <f>IF('환경 24주'!H25="","",IF('환경 24주'!H25="불량","부적합",IF('환경 24주'!H25="주의","주의","적합")))</f>
        <v/>
      </c>
      <c r="H25" s="105"/>
    </row>
    <row r="26" spans="1:8" ht="18.75" customHeight="1" x14ac:dyDescent="0.3">
      <c r="A26" s="94" t="str">
        <f>IF('환경 24주'!A26:A27=0,"",'환경 24주'!A26:A27)</f>
        <v/>
      </c>
      <c r="B26" s="95" t="s">
        <v>10</v>
      </c>
      <c r="C26" s="100" t="str">
        <f>IF('환경 24주'!D26="","",IF('환경 24주'!D26="불량","부적합",IF('환경 24주'!D26="주의","주의","적합")))</f>
        <v/>
      </c>
      <c r="D26" s="101"/>
      <c r="E26" s="98" t="str">
        <f>IF('환경 24주'!E26:E27=0,"",'환경 24주'!E26:E27)</f>
        <v/>
      </c>
      <c r="F26" s="95" t="s">
        <v>10</v>
      </c>
      <c r="G26" s="100" t="str">
        <f>IF('환경 24주'!H26="","",IF('환경 24주'!H26="불량","부적합",IF('환경 24주'!H26="주의","주의","적합")))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24주'!D27="","",IF('환경 24주'!D27="불량","부적합",IF('환경 24주'!D27="주의","주의","적합")))</f>
        <v/>
      </c>
      <c r="D27" s="110"/>
      <c r="E27" s="108"/>
      <c r="F27" s="107" t="s">
        <v>11</v>
      </c>
      <c r="G27" s="109" t="str">
        <f>IF('환경 24주'!H27="","",IF('환경 24주'!H27="불량","부적합",IF('환경 24주'!H27="주의","주의","적합")))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24주'!A36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43:H43"/>
    <mergeCell ref="C31:D32"/>
    <mergeCell ref="E31:F32"/>
    <mergeCell ref="G31:H32"/>
    <mergeCell ref="A33:B33"/>
    <mergeCell ref="C33:D33"/>
    <mergeCell ref="E33:F33"/>
    <mergeCell ref="G33:H33"/>
    <mergeCell ref="A26:B27"/>
    <mergeCell ref="E26:F27"/>
    <mergeCell ref="C26:D27"/>
    <mergeCell ref="G26:H27"/>
    <mergeCell ref="A42:H42"/>
    <mergeCell ref="A22:B23"/>
    <mergeCell ref="E22:F23"/>
    <mergeCell ref="C22:D23"/>
    <mergeCell ref="G22:H23"/>
    <mergeCell ref="A24:B25"/>
    <mergeCell ref="E24:F25"/>
    <mergeCell ref="C24:D25"/>
    <mergeCell ref="G24:H25"/>
    <mergeCell ref="A18:B19"/>
    <mergeCell ref="E18:F19"/>
    <mergeCell ref="C18:D19"/>
    <mergeCell ref="G18:H19"/>
    <mergeCell ref="A20:B21"/>
    <mergeCell ref="E20:F21"/>
    <mergeCell ref="C20:D21"/>
    <mergeCell ref="G20:H21"/>
    <mergeCell ref="A14:B15"/>
    <mergeCell ref="E14:F15"/>
    <mergeCell ref="C14:D15"/>
    <mergeCell ref="G14:H15"/>
    <mergeCell ref="A16:B17"/>
    <mergeCell ref="E16:F17"/>
    <mergeCell ref="C16:D17"/>
    <mergeCell ref="G16:H17"/>
    <mergeCell ref="A10:B11"/>
    <mergeCell ref="E10:F11"/>
    <mergeCell ref="C10:D11"/>
    <mergeCell ref="G10:H11"/>
    <mergeCell ref="A12:B13"/>
    <mergeCell ref="E12:F13"/>
    <mergeCell ref="C12:D13"/>
    <mergeCell ref="G12:H13"/>
    <mergeCell ref="A7:B7"/>
    <mergeCell ref="C7:D7"/>
    <mergeCell ref="E7:F7"/>
    <mergeCell ref="G7:H7"/>
    <mergeCell ref="A8:B9"/>
    <mergeCell ref="E8:F9"/>
    <mergeCell ref="C8:D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 G8 C10:C27 G10:G27">
    <cfRule type="containsText" dxfId="66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6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K7" sqref="K6:K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28" t="s">
        <v>1</v>
      </c>
      <c r="G3" s="67" t="s">
        <v>33</v>
      </c>
      <c r="H3" s="68"/>
    </row>
    <row r="4" spans="1:8" x14ac:dyDescent="0.3">
      <c r="A4" s="3" t="s">
        <v>2</v>
      </c>
      <c r="B4" s="29" t="s">
        <v>27</v>
      </c>
      <c r="C4" s="3" t="s">
        <v>3</v>
      </c>
      <c r="D4" s="69" t="s">
        <v>32</v>
      </c>
      <c r="E4" s="69"/>
      <c r="F4" s="3" t="s">
        <v>52</v>
      </c>
      <c r="G4" s="121"/>
      <c r="H4" s="121"/>
    </row>
    <row r="5" spans="1:8" ht="15.75" thickBot="1" x14ac:dyDescent="0.35">
      <c r="A5" s="30" t="s">
        <v>4</v>
      </c>
      <c r="B5" s="31">
        <v>7415</v>
      </c>
      <c r="C5" s="30" t="s">
        <v>5</v>
      </c>
      <c r="D5" s="70" t="s">
        <v>31</v>
      </c>
      <c r="E5" s="71"/>
      <c r="F5" s="3" t="s">
        <v>57</v>
      </c>
      <c r="G5" s="69" t="s">
        <v>59</v>
      </c>
      <c r="H5" s="69"/>
    </row>
    <row r="6" spans="1:8" ht="15.75" thickBot="1" x14ac:dyDescent="0.35">
      <c r="A6" s="25"/>
      <c r="B6" s="26"/>
      <c r="C6" s="26"/>
      <c r="D6" s="26"/>
      <c r="E6" s="26"/>
      <c r="F6" s="18"/>
      <c r="G6" s="18"/>
      <c r="H6" s="119"/>
    </row>
    <row r="7" spans="1:8" ht="16.5" customHeight="1" x14ac:dyDescent="0.3">
      <c r="A7" s="72" t="s">
        <v>6</v>
      </c>
      <c r="B7" s="73"/>
      <c r="C7" s="32" t="s">
        <v>7</v>
      </c>
      <c r="D7" s="6" t="s">
        <v>8</v>
      </c>
      <c r="E7" s="74" t="s">
        <v>6</v>
      </c>
      <c r="F7" s="73"/>
      <c r="G7" s="32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9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3" t="s">
        <v>9</v>
      </c>
      <c r="H8" s="55" t="str">
        <f t="shared" ref="H8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54"/>
      <c r="H9" s="56"/>
    </row>
    <row r="10" spans="1:8" ht="18.75" customHeight="1" x14ac:dyDescent="0.3">
      <c r="A10" s="75">
        <v>240</v>
      </c>
      <c r="B10" s="71"/>
      <c r="C10" s="57" t="s">
        <v>9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/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H10:H27 D10:D27">
    <cfRule type="containsText" dxfId="64" priority="13" operator="containsText" text="불량">
      <formula>NOT(ISERROR(SEARCH("불량",D8)))</formula>
    </cfRule>
  </conditionalFormatting>
  <conditionalFormatting sqref="C8 G8 G10:G27 C10:C27">
    <cfRule type="containsText" dxfId="63" priority="12" operator="containsText" text="양성">
      <formula>NOT(ISERROR(SEARCH("양성",C8)))</formula>
    </cfRule>
  </conditionalFormatting>
  <conditionalFormatting sqref="G12">
    <cfRule type="containsText" dxfId="62" priority="11" operator="containsText" text="양성">
      <formula>NOT(ISERROR(SEARCH("양성",G12)))</formula>
    </cfRule>
  </conditionalFormatting>
  <conditionalFormatting sqref="G13">
    <cfRule type="containsText" dxfId="61" priority="10" operator="containsText" text="양성">
      <formula>NOT(ISERROR(SEARCH("양성",G13)))</formula>
    </cfRule>
  </conditionalFormatting>
  <conditionalFormatting sqref="G12">
    <cfRule type="containsText" dxfId="60" priority="9" operator="containsText" text="양성">
      <formula>NOT(ISERROR(SEARCH("양성",G12)))</formula>
    </cfRule>
  </conditionalFormatting>
  <conditionalFormatting sqref="G13">
    <cfRule type="containsText" dxfId="59" priority="8" operator="containsText" text="양성">
      <formula>NOT(ISERROR(SEARCH("양성",G13)))</formula>
    </cfRule>
  </conditionalFormatting>
  <conditionalFormatting sqref="D8 H8 H10:H27 D10:D27">
    <cfRule type="containsText" dxfId="58" priority="7" operator="containsText" text="주의">
      <formula>NOT(ISERROR(SEARCH("주의",D8)))</formula>
    </cfRule>
  </conditionalFormatting>
  <conditionalFormatting sqref="G12">
    <cfRule type="containsText" dxfId="57" priority="6" operator="containsText" text="양성">
      <formula>NOT(ISERROR(SEARCH("양성",G12)))</formula>
    </cfRule>
  </conditionalFormatting>
  <conditionalFormatting sqref="G13">
    <cfRule type="containsText" dxfId="56" priority="5" operator="containsText" text="양성">
      <formula>NOT(ISERROR(SEARCH("양성",G13)))</formula>
    </cfRule>
  </conditionalFormatting>
  <conditionalFormatting sqref="G13">
    <cfRule type="containsText" dxfId="55" priority="4" operator="containsText" text="양성">
      <formula>NOT(ISERROR(SEARCH("양성",G13)))</formula>
    </cfRule>
  </conditionalFormatting>
  <conditionalFormatting sqref="G10:G13">
    <cfRule type="containsText" dxfId="54" priority="3" operator="containsText" text="양성">
      <formula>NOT(ISERROR(SEARCH("양성",G10)))</formula>
    </cfRule>
  </conditionalFormatting>
  <conditionalFormatting sqref="G12:G13">
    <cfRule type="containsText" dxfId="53" priority="2" operator="containsText" text="양성">
      <formula>NOT(ISERROR(SEARCH("양성",G12)))</formula>
    </cfRule>
  </conditionalFormatting>
  <conditionalFormatting sqref="G11:G13">
    <cfRule type="containsText" dxfId="52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28" t="s">
        <v>1</v>
      </c>
      <c r="G3" s="89" t="str">
        <f>'환경 29주'!G3:H3</f>
        <v>18-1062</v>
      </c>
      <c r="H3" s="90"/>
    </row>
    <row r="4" spans="1:8" x14ac:dyDescent="0.3">
      <c r="A4" s="3" t="s">
        <v>2</v>
      </c>
      <c r="B4" s="28" t="str">
        <f>'환경 29주'!B4</f>
        <v>장은농장</v>
      </c>
      <c r="C4" s="3" t="s">
        <v>3</v>
      </c>
      <c r="D4" s="87" t="str">
        <f>'환경 29주'!D4:E4</f>
        <v>2018.05.08</v>
      </c>
      <c r="E4" s="87"/>
      <c r="F4" s="3" t="s">
        <v>52</v>
      </c>
      <c r="G4" s="120">
        <f>'환경 29주'!G4:H4</f>
        <v>0</v>
      </c>
      <c r="H4" s="120"/>
    </row>
    <row r="5" spans="1:8" x14ac:dyDescent="0.3">
      <c r="A5" s="3" t="s">
        <v>4</v>
      </c>
      <c r="B5" s="28">
        <f>'환경 29주'!B5</f>
        <v>7415</v>
      </c>
      <c r="C5" s="3" t="s">
        <v>5</v>
      </c>
      <c r="D5" s="87" t="str">
        <f>'환경 29주'!D5:E5</f>
        <v>29주령</v>
      </c>
      <c r="E5" s="87"/>
      <c r="F5" s="3" t="s">
        <v>57</v>
      </c>
      <c r="G5" s="120" t="str">
        <f>'환경 29주'!G5:H5</f>
        <v>이점동</v>
      </c>
      <c r="H5" s="120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29주'!A8:A9=0,"",'환경 29주'!A8:A9)</f>
        <v>220</v>
      </c>
      <c r="B8" s="95"/>
      <c r="C8" s="100" t="str">
        <f>IF('환경 29주'!D8="","",IF('환경 29주'!D8="불량","부적합",IF('환경 29주'!D8="주의","주의","적합")))</f>
        <v>적합</v>
      </c>
      <c r="D8" s="101"/>
      <c r="E8" s="98">
        <f>IF('환경 29주'!E8:E9=0,"",'환경 29주'!E8:E9)</f>
        <v>230</v>
      </c>
      <c r="F8" s="95"/>
      <c r="G8" s="100" t="str">
        <f>IF('환경 29주'!H8="","",IF('환경 29주'!H8="불량","부적합",IF('환경 29주'!H8="주의","주의","적합")))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29주'!A10:A11=0,"",'환경 29주'!A10:A11)</f>
        <v>240</v>
      </c>
      <c r="B10" s="95" t="s">
        <v>10</v>
      </c>
      <c r="C10" s="100" t="str">
        <f>IF('환경 29주'!D10="","",IF('환경 29주'!D10="불량","부적합",IF('환경 29주'!D10="주의","주의","적합")))</f>
        <v>적합</v>
      </c>
      <c r="D10" s="101"/>
      <c r="E10" s="98" t="str">
        <f>IF('환경 29주'!E10:E11=0,"",'환경 29주'!E10:E11)</f>
        <v/>
      </c>
      <c r="F10" s="95" t="s">
        <v>10</v>
      </c>
      <c r="G10" s="100" t="str">
        <f>IF('환경 29주'!H10="","",IF('환경 29주'!H10="불량","부적합",IF('환경 29주'!H10="주의","주의","적합")))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29주'!D11="","",IF('환경 29주'!D11="불량","부적합",IF('환경 29주'!D11="주의","주의","적합")))</f>
        <v/>
      </c>
      <c r="D11" s="103"/>
      <c r="E11" s="99"/>
      <c r="F11" s="97" t="s">
        <v>11</v>
      </c>
      <c r="G11" s="102" t="str">
        <f>IF('환경 29주'!H11="","",IF('환경 29주'!H11="불량","부적합",IF('환경 29주'!H11="주의","주의","적합")))</f>
        <v/>
      </c>
      <c r="H11" s="105"/>
    </row>
    <row r="12" spans="1:8" ht="18.75" customHeight="1" x14ac:dyDescent="0.3">
      <c r="A12" s="94" t="str">
        <f>IF('환경 29주'!A12:A13=0,"",'환경 29주'!A12:A13)</f>
        <v/>
      </c>
      <c r="B12" s="95" t="s">
        <v>10</v>
      </c>
      <c r="C12" s="100" t="str">
        <f>IF('환경 29주'!D12="","",IF('환경 29주'!D12="불량","부적합",IF('환경 29주'!D12="주의","주의","적합")))</f>
        <v/>
      </c>
      <c r="D12" s="101"/>
      <c r="E12" s="98" t="str">
        <f>IF('환경 29주'!E12:E13=0,"",'환경 29주'!E12:E13)</f>
        <v/>
      </c>
      <c r="F12" s="95" t="s">
        <v>10</v>
      </c>
      <c r="G12" s="100" t="str">
        <f>IF('환경 29주'!H12="","",IF('환경 29주'!H12="불량","부적합",IF('환경 29주'!H12="주의","주의","적합")))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29주'!D13="","",IF('환경 29주'!D13="불량","부적합",IF('환경 29주'!D13="주의","주의","적합")))</f>
        <v/>
      </c>
      <c r="D13" s="103"/>
      <c r="E13" s="99"/>
      <c r="F13" s="97" t="s">
        <v>11</v>
      </c>
      <c r="G13" s="102" t="str">
        <f>IF('환경 29주'!H13="","",IF('환경 29주'!H13="불량","부적합",IF('환경 29주'!H13="주의","주의","적합")))</f>
        <v/>
      </c>
      <c r="H13" s="105"/>
    </row>
    <row r="14" spans="1:8" ht="18.75" customHeight="1" x14ac:dyDescent="0.3">
      <c r="A14" s="94" t="str">
        <f>IF('환경 29주'!A14:A15=0,"",'환경 29주'!A14:A15)</f>
        <v/>
      </c>
      <c r="B14" s="95" t="s">
        <v>10</v>
      </c>
      <c r="C14" s="100" t="str">
        <f>IF('환경 29주'!D14="","",IF('환경 29주'!D14="불량","부적합",IF('환경 29주'!D14="주의","주의","적합")))</f>
        <v/>
      </c>
      <c r="D14" s="101"/>
      <c r="E14" s="98" t="str">
        <f>IF('환경 29주'!E14:E15=0,"",'환경 29주'!E14:E15)</f>
        <v/>
      </c>
      <c r="F14" s="95" t="s">
        <v>10</v>
      </c>
      <c r="G14" s="100" t="str">
        <f>IF('환경 29주'!H14="","",IF('환경 29주'!H14="불량","부적합",IF('환경 29주'!H14="주의","주의","적합")))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29주'!D15="","",IF('환경 29주'!D15="불량","부적합",IF('환경 29주'!D15="주의","주의","적합")))</f>
        <v/>
      </c>
      <c r="D15" s="103"/>
      <c r="E15" s="99"/>
      <c r="F15" s="97" t="s">
        <v>11</v>
      </c>
      <c r="G15" s="102" t="str">
        <f>IF('환경 29주'!H15="","",IF('환경 29주'!H15="불량","부적합",IF('환경 29주'!H15="주의","주의","적합")))</f>
        <v/>
      </c>
      <c r="H15" s="105"/>
    </row>
    <row r="16" spans="1:8" ht="18.75" customHeight="1" x14ac:dyDescent="0.3">
      <c r="A16" s="94" t="str">
        <f>IF('환경 29주'!A16:A17=0,"",'환경 29주'!A16:A17)</f>
        <v/>
      </c>
      <c r="B16" s="95" t="s">
        <v>10</v>
      </c>
      <c r="C16" s="100" t="str">
        <f>IF('환경 29주'!D16="","",IF('환경 29주'!D16="불량","부적합",IF('환경 29주'!D16="주의","주의","적합")))</f>
        <v/>
      </c>
      <c r="D16" s="101"/>
      <c r="E16" s="98" t="str">
        <f>IF('환경 29주'!E16:E17=0,"",'환경 29주'!E16:E17)</f>
        <v/>
      </c>
      <c r="F16" s="95" t="s">
        <v>10</v>
      </c>
      <c r="G16" s="100" t="str">
        <f>IF('환경 29주'!H16="","",IF('환경 29주'!H16="불량","부적합",IF('환경 29주'!H16="주의","주의","적합")))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29주'!D17="","",IF('환경 29주'!D17="불량","부적합",IF('환경 29주'!D17="주의","주의","적합")))</f>
        <v/>
      </c>
      <c r="D17" s="103"/>
      <c r="E17" s="99"/>
      <c r="F17" s="97" t="s">
        <v>11</v>
      </c>
      <c r="G17" s="102" t="str">
        <f>IF('환경 29주'!H17="","",IF('환경 29주'!H17="불량","부적합",IF('환경 29주'!H17="주의","주의","적합")))</f>
        <v/>
      </c>
      <c r="H17" s="105"/>
    </row>
    <row r="18" spans="1:8" ht="18.75" customHeight="1" x14ac:dyDescent="0.3">
      <c r="A18" s="94" t="str">
        <f>IF('환경 29주'!A18:A19=0,"",'환경 29주'!A18:A19)</f>
        <v/>
      </c>
      <c r="B18" s="95" t="s">
        <v>10</v>
      </c>
      <c r="C18" s="100" t="str">
        <f>IF('환경 29주'!D18="","",IF('환경 29주'!D18="불량","부적합",IF('환경 29주'!D18="주의","주의","적합")))</f>
        <v/>
      </c>
      <c r="D18" s="101"/>
      <c r="E18" s="98" t="str">
        <f>IF('환경 29주'!E18:E19=0,"",'환경 29주'!E18:E19)</f>
        <v/>
      </c>
      <c r="F18" s="95" t="s">
        <v>10</v>
      </c>
      <c r="G18" s="100" t="str">
        <f>IF('환경 29주'!H18="","",IF('환경 29주'!H18="불량","부적합",IF('환경 29주'!H18="주의","주의","적합")))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29주'!D19="","",IF('환경 29주'!D19="불량","부적합",IF('환경 29주'!D19="주의","주의","적합")))</f>
        <v/>
      </c>
      <c r="D19" s="103"/>
      <c r="E19" s="99"/>
      <c r="F19" s="97" t="s">
        <v>11</v>
      </c>
      <c r="G19" s="102" t="str">
        <f>IF('환경 29주'!H19="","",IF('환경 29주'!H19="불량","부적합",IF('환경 29주'!H19="주의","주의","적합")))</f>
        <v/>
      </c>
      <c r="H19" s="105"/>
    </row>
    <row r="20" spans="1:8" ht="18.75" customHeight="1" x14ac:dyDescent="0.3">
      <c r="A20" s="94" t="str">
        <f>IF('환경 29주'!A20:A21=0,"",'환경 29주'!A20:A21)</f>
        <v/>
      </c>
      <c r="B20" s="95" t="s">
        <v>10</v>
      </c>
      <c r="C20" s="100" t="str">
        <f>IF('환경 29주'!D20="","",IF('환경 29주'!D20="불량","부적합",IF('환경 29주'!D20="주의","주의","적합")))</f>
        <v/>
      </c>
      <c r="D20" s="101"/>
      <c r="E20" s="98" t="str">
        <f>IF('환경 29주'!E20:E21=0,"",'환경 29주'!E20:E21)</f>
        <v/>
      </c>
      <c r="F20" s="95" t="s">
        <v>10</v>
      </c>
      <c r="G20" s="100" t="str">
        <f>IF('환경 29주'!H20="","",IF('환경 29주'!H20="불량","부적합",IF('환경 29주'!H20="주의","주의","적합")))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29주'!D21="","",IF('환경 29주'!D21="불량","부적합",IF('환경 29주'!D21="주의","주의","적합")))</f>
        <v/>
      </c>
      <c r="D21" s="103"/>
      <c r="E21" s="99"/>
      <c r="F21" s="97" t="s">
        <v>11</v>
      </c>
      <c r="G21" s="102" t="str">
        <f>IF('환경 29주'!H21="","",IF('환경 29주'!H21="불량","부적합",IF('환경 29주'!H21="주의","주의","적합")))</f>
        <v/>
      </c>
      <c r="H21" s="105"/>
    </row>
    <row r="22" spans="1:8" ht="18.75" customHeight="1" x14ac:dyDescent="0.3">
      <c r="A22" s="94" t="str">
        <f>IF('환경 29주'!A22:A23=0,"",'환경 29주'!A22:A23)</f>
        <v/>
      </c>
      <c r="B22" s="95" t="s">
        <v>10</v>
      </c>
      <c r="C22" s="100" t="str">
        <f>IF('환경 29주'!D22="","",IF('환경 29주'!D22="불량","부적합",IF('환경 29주'!D22="주의","주의","적합")))</f>
        <v/>
      </c>
      <c r="D22" s="101"/>
      <c r="E22" s="98" t="str">
        <f>IF('환경 29주'!E22:E23=0,"",'환경 29주'!E22:E23)</f>
        <v/>
      </c>
      <c r="F22" s="95" t="s">
        <v>10</v>
      </c>
      <c r="G22" s="100" t="str">
        <f>IF('환경 29주'!H22="","",IF('환경 29주'!H22="불량","부적합",IF('환경 29주'!H22="주의","주의","적합")))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29주'!D23="","",IF('환경 29주'!D23="불량","부적합",IF('환경 29주'!D23="주의","주의","적합")))</f>
        <v/>
      </c>
      <c r="D23" s="103"/>
      <c r="E23" s="99"/>
      <c r="F23" s="97" t="s">
        <v>11</v>
      </c>
      <c r="G23" s="102" t="str">
        <f>IF('환경 29주'!H23="","",IF('환경 29주'!H23="불량","부적합",IF('환경 29주'!H23="주의","주의","적합")))</f>
        <v/>
      </c>
      <c r="H23" s="105"/>
    </row>
    <row r="24" spans="1:8" ht="18.75" customHeight="1" x14ac:dyDescent="0.3">
      <c r="A24" s="94" t="str">
        <f>IF('환경 29주'!A24:A25=0,"",'환경 29주'!A24:A25)</f>
        <v/>
      </c>
      <c r="B24" s="95" t="s">
        <v>10</v>
      </c>
      <c r="C24" s="100" t="str">
        <f>IF('환경 29주'!D24="","",IF('환경 29주'!D24="불량","부적합",IF('환경 29주'!D24="주의","주의","적합")))</f>
        <v/>
      </c>
      <c r="D24" s="101"/>
      <c r="E24" s="98" t="str">
        <f>IF('환경 29주'!E24:E25=0,"",'환경 29주'!E24:E25)</f>
        <v/>
      </c>
      <c r="F24" s="95" t="s">
        <v>10</v>
      </c>
      <c r="G24" s="100" t="str">
        <f>IF('환경 29주'!H24="","",IF('환경 29주'!H24="불량","부적합",IF('환경 29주'!H24="주의","주의","적합")))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29주'!D25="","",IF('환경 29주'!D25="불량","부적합",IF('환경 29주'!D25="주의","주의","적합")))</f>
        <v/>
      </c>
      <c r="D25" s="103"/>
      <c r="E25" s="99"/>
      <c r="F25" s="97" t="s">
        <v>11</v>
      </c>
      <c r="G25" s="102" t="str">
        <f>IF('환경 29주'!H25="","",IF('환경 29주'!H25="불량","부적합",IF('환경 29주'!H25="주의","주의","적합")))</f>
        <v/>
      </c>
      <c r="H25" s="105"/>
    </row>
    <row r="26" spans="1:8" ht="18.75" customHeight="1" x14ac:dyDescent="0.3">
      <c r="A26" s="94" t="str">
        <f>IF('환경 29주'!A26:A27=0,"",'환경 29주'!A26:A27)</f>
        <v/>
      </c>
      <c r="B26" s="95" t="s">
        <v>10</v>
      </c>
      <c r="C26" s="100" t="str">
        <f>IF('환경 29주'!D26="","",IF('환경 29주'!D26="불량","부적합",IF('환경 29주'!D26="주의","주의","적합")))</f>
        <v/>
      </c>
      <c r="D26" s="101"/>
      <c r="E26" s="98" t="str">
        <f>IF('환경 29주'!E26:E27=0,"",'환경 29주'!E26:E27)</f>
        <v/>
      </c>
      <c r="F26" s="95" t="s">
        <v>10</v>
      </c>
      <c r="G26" s="100" t="str">
        <f>IF('환경 29주'!H26="","",IF('환경 29주'!H26="불량","부적합",IF('환경 29주'!H26="주의","주의","적합")))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29주'!D27="","",IF('환경 29주'!D27="불량","부적합",IF('환경 29주'!D27="주의","주의","적합")))</f>
        <v/>
      </c>
      <c r="D27" s="110"/>
      <c r="E27" s="108"/>
      <c r="F27" s="107" t="s">
        <v>11</v>
      </c>
      <c r="G27" s="109" t="str">
        <f>IF('환경 29주'!H27="","",IF('환경 29주'!H27="불량","부적합",IF('환경 29주'!H27="주의","주의","적합")))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29주'!A36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 G8 C10:C27 G10:G27">
    <cfRule type="containsText" dxfId="51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5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K7" sqref="K6:K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33" t="s">
        <v>1</v>
      </c>
      <c r="G3" s="67" t="s">
        <v>35</v>
      </c>
      <c r="H3" s="68"/>
    </row>
    <row r="4" spans="1:8" x14ac:dyDescent="0.3">
      <c r="A4" s="3" t="s">
        <v>2</v>
      </c>
      <c r="B4" s="34" t="s">
        <v>27</v>
      </c>
      <c r="C4" s="3" t="s">
        <v>3</v>
      </c>
      <c r="D4" s="69" t="s">
        <v>36</v>
      </c>
      <c r="E4" s="69"/>
      <c r="F4" s="3" t="s">
        <v>52</v>
      </c>
      <c r="G4" s="121"/>
      <c r="H4" s="121"/>
    </row>
    <row r="5" spans="1:8" ht="15.75" thickBot="1" x14ac:dyDescent="0.35">
      <c r="A5" s="35" t="s">
        <v>4</v>
      </c>
      <c r="B5" s="36">
        <v>7415</v>
      </c>
      <c r="C5" s="35" t="s">
        <v>5</v>
      </c>
      <c r="D5" s="70" t="s">
        <v>34</v>
      </c>
      <c r="E5" s="71"/>
      <c r="F5" s="3" t="s">
        <v>56</v>
      </c>
      <c r="G5" s="69" t="s">
        <v>58</v>
      </c>
      <c r="H5" s="69"/>
    </row>
    <row r="6" spans="1:8" ht="15.75" thickBot="1" x14ac:dyDescent="0.35">
      <c r="A6" s="25"/>
      <c r="B6" s="26"/>
      <c r="C6" s="26"/>
      <c r="D6" s="26"/>
      <c r="E6" s="26"/>
      <c r="F6" s="18"/>
      <c r="G6" s="18"/>
      <c r="H6" s="119"/>
    </row>
    <row r="7" spans="1:8" ht="16.5" customHeight="1" x14ac:dyDescent="0.3">
      <c r="A7" s="72" t="s">
        <v>6</v>
      </c>
      <c r="B7" s="73"/>
      <c r="C7" s="37" t="s">
        <v>7</v>
      </c>
      <c r="D7" s="6" t="s">
        <v>8</v>
      </c>
      <c r="E7" s="74" t="s">
        <v>6</v>
      </c>
      <c r="F7" s="73"/>
      <c r="G7" s="37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9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3" t="s">
        <v>9</v>
      </c>
      <c r="H8" s="55" t="str">
        <f t="shared" ref="H8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54"/>
      <c r="H9" s="56"/>
    </row>
    <row r="10" spans="1:8" ht="18.75" customHeight="1" x14ac:dyDescent="0.3">
      <c r="A10" s="75">
        <v>240</v>
      </c>
      <c r="B10" s="71"/>
      <c r="C10" s="57" t="s">
        <v>9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/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H10:H27 D10:D27">
    <cfRule type="containsText" dxfId="49" priority="13" operator="containsText" text="불량">
      <formula>NOT(ISERROR(SEARCH("불량",D8)))</formula>
    </cfRule>
  </conditionalFormatting>
  <conditionalFormatting sqref="C8 G8 G10:G27 C10:C27">
    <cfRule type="containsText" dxfId="48" priority="12" operator="containsText" text="양성">
      <formula>NOT(ISERROR(SEARCH("양성",C8)))</formula>
    </cfRule>
  </conditionalFormatting>
  <conditionalFormatting sqref="G12">
    <cfRule type="containsText" dxfId="47" priority="11" operator="containsText" text="양성">
      <formula>NOT(ISERROR(SEARCH("양성",G12)))</formula>
    </cfRule>
  </conditionalFormatting>
  <conditionalFormatting sqref="G13">
    <cfRule type="containsText" dxfId="46" priority="10" operator="containsText" text="양성">
      <formula>NOT(ISERROR(SEARCH("양성",G13)))</formula>
    </cfRule>
  </conditionalFormatting>
  <conditionalFormatting sqref="G12">
    <cfRule type="containsText" dxfId="45" priority="9" operator="containsText" text="양성">
      <formula>NOT(ISERROR(SEARCH("양성",G12)))</formula>
    </cfRule>
  </conditionalFormatting>
  <conditionalFormatting sqref="G13">
    <cfRule type="containsText" dxfId="44" priority="8" operator="containsText" text="양성">
      <formula>NOT(ISERROR(SEARCH("양성",G13)))</formula>
    </cfRule>
  </conditionalFormatting>
  <conditionalFormatting sqref="D8 H8 H10:H27 D10:D27">
    <cfRule type="containsText" dxfId="43" priority="7" operator="containsText" text="주의">
      <formula>NOT(ISERROR(SEARCH("주의",D8)))</formula>
    </cfRule>
  </conditionalFormatting>
  <conditionalFormatting sqref="G12">
    <cfRule type="containsText" dxfId="42" priority="6" operator="containsText" text="양성">
      <formula>NOT(ISERROR(SEARCH("양성",G12)))</formula>
    </cfRule>
  </conditionalFormatting>
  <conditionalFormatting sqref="G13">
    <cfRule type="containsText" dxfId="41" priority="5" operator="containsText" text="양성">
      <formula>NOT(ISERROR(SEARCH("양성",G13)))</formula>
    </cfRule>
  </conditionalFormatting>
  <conditionalFormatting sqref="G13">
    <cfRule type="containsText" dxfId="40" priority="4" operator="containsText" text="양성">
      <formula>NOT(ISERROR(SEARCH("양성",G13)))</formula>
    </cfRule>
  </conditionalFormatting>
  <conditionalFormatting sqref="G10:G13">
    <cfRule type="containsText" dxfId="39" priority="3" operator="containsText" text="양성">
      <formula>NOT(ISERROR(SEARCH("양성",G10)))</formula>
    </cfRule>
  </conditionalFormatting>
  <conditionalFormatting sqref="G12:G13">
    <cfRule type="containsText" dxfId="38" priority="2" operator="containsText" text="양성">
      <formula>NOT(ISERROR(SEARCH("양성",G12)))</formula>
    </cfRule>
  </conditionalFormatting>
  <conditionalFormatting sqref="G11:G13">
    <cfRule type="containsText" dxfId="37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33" t="s">
        <v>1</v>
      </c>
      <c r="G3" s="89" t="str">
        <f>'환경 34주'!G3:H3</f>
        <v>18-1404</v>
      </c>
      <c r="H3" s="90"/>
    </row>
    <row r="4" spans="1:8" x14ac:dyDescent="0.3">
      <c r="A4" s="3" t="s">
        <v>2</v>
      </c>
      <c r="B4" s="33" t="str">
        <f>'환경 34주'!B4</f>
        <v>장은농장</v>
      </c>
      <c r="C4" s="3" t="s">
        <v>3</v>
      </c>
      <c r="D4" s="87" t="str">
        <f>'환경 34주'!D4:E4</f>
        <v>2018.06.21</v>
      </c>
      <c r="E4" s="87"/>
      <c r="F4" s="3" t="s">
        <v>52</v>
      </c>
      <c r="G4" s="120">
        <f>'환경 34주'!G4:H4</f>
        <v>0</v>
      </c>
      <c r="H4" s="120"/>
    </row>
    <row r="5" spans="1:8" x14ac:dyDescent="0.3">
      <c r="A5" s="3" t="s">
        <v>4</v>
      </c>
      <c r="B5" s="33">
        <f>'환경 34주'!B5</f>
        <v>7415</v>
      </c>
      <c r="C5" s="3" t="s">
        <v>5</v>
      </c>
      <c r="D5" s="87" t="str">
        <f>'환경 34주'!D5:E5</f>
        <v>34주령</v>
      </c>
      <c r="E5" s="87"/>
      <c r="F5" s="3" t="s">
        <v>56</v>
      </c>
      <c r="G5" s="120" t="str">
        <f>'환경 34주'!G5:H5</f>
        <v>이점동</v>
      </c>
      <c r="H5" s="120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34주'!A8:A9=0,"",'환경 34주'!A8:A9)</f>
        <v>220</v>
      </c>
      <c r="B8" s="95"/>
      <c r="C8" s="100" t="str">
        <f>IF('환경 34주'!D8="","",IF('환경 34주'!D8="불량","부적합",IF('환경 34주'!D8="주의","주의","적합")))</f>
        <v>적합</v>
      </c>
      <c r="D8" s="101"/>
      <c r="E8" s="98">
        <f>IF('환경 34주'!E8:E9=0,"",'환경 34주'!E8:E9)</f>
        <v>230</v>
      </c>
      <c r="F8" s="95"/>
      <c r="G8" s="100" t="str">
        <f>IF('환경 34주'!H8="","",IF('환경 34주'!H8="불량","부적합",IF('환경 34주'!H8="주의","주의","적합")))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34주'!A10:A11=0,"",'환경 34주'!A10:A11)</f>
        <v>240</v>
      </c>
      <c r="B10" s="95" t="s">
        <v>10</v>
      </c>
      <c r="C10" s="100" t="str">
        <f>IF('환경 34주'!D10="","",IF('환경 34주'!D10="불량","부적합",IF('환경 34주'!D10="주의","주의","적합")))</f>
        <v>적합</v>
      </c>
      <c r="D10" s="101"/>
      <c r="E10" s="98" t="str">
        <f>IF('환경 34주'!E10:E11=0,"",'환경 34주'!E10:E11)</f>
        <v/>
      </c>
      <c r="F10" s="95" t="s">
        <v>10</v>
      </c>
      <c r="G10" s="100" t="str">
        <f>IF('환경 34주'!H10="","",IF('환경 34주'!H10="불량","부적합",IF('환경 34주'!H10="주의","주의","적합")))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34주'!D11="","",IF('환경 34주'!D11="불량","부적합",IF('환경 34주'!D11="주의","주의","적합")))</f>
        <v/>
      </c>
      <c r="D11" s="103"/>
      <c r="E11" s="99"/>
      <c r="F11" s="97" t="s">
        <v>11</v>
      </c>
      <c r="G11" s="102" t="str">
        <f>IF('환경 34주'!H11="","",IF('환경 34주'!H11="불량","부적합",IF('환경 34주'!H11="주의","주의","적합")))</f>
        <v/>
      </c>
      <c r="H11" s="105"/>
    </row>
    <row r="12" spans="1:8" ht="18.75" customHeight="1" x14ac:dyDescent="0.3">
      <c r="A12" s="94" t="str">
        <f>IF('환경 34주'!A12:A13=0,"",'환경 34주'!A12:A13)</f>
        <v/>
      </c>
      <c r="B12" s="95" t="s">
        <v>10</v>
      </c>
      <c r="C12" s="100" t="str">
        <f>IF('환경 34주'!D12="","",IF('환경 34주'!D12="불량","부적합",IF('환경 34주'!D12="주의","주의","적합")))</f>
        <v/>
      </c>
      <c r="D12" s="101"/>
      <c r="E12" s="98" t="str">
        <f>IF('환경 34주'!E12:E13=0,"",'환경 34주'!E12:E13)</f>
        <v/>
      </c>
      <c r="F12" s="95" t="s">
        <v>10</v>
      </c>
      <c r="G12" s="100" t="str">
        <f>IF('환경 34주'!H12="","",IF('환경 34주'!H12="불량","부적합",IF('환경 34주'!H12="주의","주의","적합")))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34주'!D13="","",IF('환경 34주'!D13="불량","부적합",IF('환경 34주'!D13="주의","주의","적합")))</f>
        <v/>
      </c>
      <c r="D13" s="103"/>
      <c r="E13" s="99"/>
      <c r="F13" s="97" t="s">
        <v>11</v>
      </c>
      <c r="G13" s="102" t="str">
        <f>IF('환경 34주'!H13="","",IF('환경 34주'!H13="불량","부적합",IF('환경 34주'!H13="주의","주의","적합")))</f>
        <v/>
      </c>
      <c r="H13" s="105"/>
    </row>
    <row r="14" spans="1:8" ht="18.75" customHeight="1" x14ac:dyDescent="0.3">
      <c r="A14" s="94" t="str">
        <f>IF('환경 34주'!A14:A15=0,"",'환경 34주'!A14:A15)</f>
        <v/>
      </c>
      <c r="B14" s="95" t="s">
        <v>10</v>
      </c>
      <c r="C14" s="100" t="str">
        <f>IF('환경 34주'!D14="","",IF('환경 34주'!D14="불량","부적합",IF('환경 34주'!D14="주의","주의","적합")))</f>
        <v/>
      </c>
      <c r="D14" s="101"/>
      <c r="E14" s="98" t="str">
        <f>IF('환경 34주'!E14:E15=0,"",'환경 34주'!E14:E15)</f>
        <v/>
      </c>
      <c r="F14" s="95" t="s">
        <v>10</v>
      </c>
      <c r="G14" s="100" t="str">
        <f>IF('환경 34주'!H14="","",IF('환경 34주'!H14="불량","부적합",IF('환경 34주'!H14="주의","주의","적합")))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34주'!D15="","",IF('환경 34주'!D15="불량","부적합",IF('환경 34주'!D15="주의","주의","적합")))</f>
        <v/>
      </c>
      <c r="D15" s="103"/>
      <c r="E15" s="99"/>
      <c r="F15" s="97" t="s">
        <v>11</v>
      </c>
      <c r="G15" s="102" t="str">
        <f>IF('환경 34주'!H15="","",IF('환경 34주'!H15="불량","부적합",IF('환경 34주'!H15="주의","주의","적합")))</f>
        <v/>
      </c>
      <c r="H15" s="105"/>
    </row>
    <row r="16" spans="1:8" ht="18.75" customHeight="1" x14ac:dyDescent="0.3">
      <c r="A16" s="94" t="str">
        <f>IF('환경 34주'!A16:A17=0,"",'환경 34주'!A16:A17)</f>
        <v/>
      </c>
      <c r="B16" s="95" t="s">
        <v>10</v>
      </c>
      <c r="C16" s="100" t="str">
        <f>IF('환경 34주'!D16="","",IF('환경 34주'!D16="불량","부적합",IF('환경 34주'!D16="주의","주의","적합")))</f>
        <v/>
      </c>
      <c r="D16" s="101"/>
      <c r="E16" s="98" t="str">
        <f>IF('환경 34주'!E16:E17=0,"",'환경 34주'!E16:E17)</f>
        <v/>
      </c>
      <c r="F16" s="95" t="s">
        <v>10</v>
      </c>
      <c r="G16" s="100" t="str">
        <f>IF('환경 34주'!H16="","",IF('환경 34주'!H16="불량","부적합",IF('환경 34주'!H16="주의","주의","적합")))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34주'!D17="","",IF('환경 34주'!D17="불량","부적합",IF('환경 34주'!D17="주의","주의","적합")))</f>
        <v/>
      </c>
      <c r="D17" s="103"/>
      <c r="E17" s="99"/>
      <c r="F17" s="97" t="s">
        <v>11</v>
      </c>
      <c r="G17" s="102" t="str">
        <f>IF('환경 34주'!H17="","",IF('환경 34주'!H17="불량","부적합",IF('환경 34주'!H17="주의","주의","적합")))</f>
        <v/>
      </c>
      <c r="H17" s="105"/>
    </row>
    <row r="18" spans="1:8" ht="18.75" customHeight="1" x14ac:dyDescent="0.3">
      <c r="A18" s="94" t="str">
        <f>IF('환경 34주'!A18:A19=0,"",'환경 34주'!A18:A19)</f>
        <v/>
      </c>
      <c r="B18" s="95" t="s">
        <v>10</v>
      </c>
      <c r="C18" s="100" t="str">
        <f>IF('환경 34주'!D18="","",IF('환경 34주'!D18="불량","부적합",IF('환경 34주'!D18="주의","주의","적합")))</f>
        <v/>
      </c>
      <c r="D18" s="101"/>
      <c r="E18" s="98" t="str">
        <f>IF('환경 34주'!E18:E19=0,"",'환경 34주'!E18:E19)</f>
        <v/>
      </c>
      <c r="F18" s="95" t="s">
        <v>10</v>
      </c>
      <c r="G18" s="100" t="str">
        <f>IF('환경 34주'!H18="","",IF('환경 34주'!H18="불량","부적합",IF('환경 34주'!H18="주의","주의","적합")))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34주'!D19="","",IF('환경 34주'!D19="불량","부적합",IF('환경 34주'!D19="주의","주의","적합")))</f>
        <v/>
      </c>
      <c r="D19" s="103"/>
      <c r="E19" s="99"/>
      <c r="F19" s="97" t="s">
        <v>11</v>
      </c>
      <c r="G19" s="102" t="str">
        <f>IF('환경 34주'!H19="","",IF('환경 34주'!H19="불량","부적합",IF('환경 34주'!H19="주의","주의","적합")))</f>
        <v/>
      </c>
      <c r="H19" s="105"/>
    </row>
    <row r="20" spans="1:8" ht="18.75" customHeight="1" x14ac:dyDescent="0.3">
      <c r="A20" s="94" t="str">
        <f>IF('환경 34주'!A20:A21=0,"",'환경 34주'!A20:A21)</f>
        <v/>
      </c>
      <c r="B20" s="95" t="s">
        <v>10</v>
      </c>
      <c r="C20" s="100" t="str">
        <f>IF('환경 34주'!D20="","",IF('환경 34주'!D20="불량","부적합",IF('환경 34주'!D20="주의","주의","적합")))</f>
        <v/>
      </c>
      <c r="D20" s="101"/>
      <c r="E20" s="98" t="str">
        <f>IF('환경 34주'!E20:E21=0,"",'환경 34주'!E20:E21)</f>
        <v/>
      </c>
      <c r="F20" s="95" t="s">
        <v>10</v>
      </c>
      <c r="G20" s="100" t="str">
        <f>IF('환경 34주'!H20="","",IF('환경 34주'!H20="불량","부적합",IF('환경 34주'!H20="주의","주의","적합")))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34주'!D21="","",IF('환경 34주'!D21="불량","부적합",IF('환경 34주'!D21="주의","주의","적합")))</f>
        <v/>
      </c>
      <c r="D21" s="103"/>
      <c r="E21" s="99"/>
      <c r="F21" s="97" t="s">
        <v>11</v>
      </c>
      <c r="G21" s="102" t="str">
        <f>IF('환경 34주'!H21="","",IF('환경 34주'!H21="불량","부적합",IF('환경 34주'!H21="주의","주의","적합")))</f>
        <v/>
      </c>
      <c r="H21" s="105"/>
    </row>
    <row r="22" spans="1:8" ht="18.75" customHeight="1" x14ac:dyDescent="0.3">
      <c r="A22" s="94" t="str">
        <f>IF('환경 34주'!A22:A23=0,"",'환경 34주'!A22:A23)</f>
        <v/>
      </c>
      <c r="B22" s="95" t="s">
        <v>10</v>
      </c>
      <c r="C22" s="100" t="str">
        <f>IF('환경 34주'!D22="","",IF('환경 34주'!D22="불량","부적합",IF('환경 34주'!D22="주의","주의","적합")))</f>
        <v/>
      </c>
      <c r="D22" s="101"/>
      <c r="E22" s="98" t="str">
        <f>IF('환경 34주'!E22:E23=0,"",'환경 34주'!E22:E23)</f>
        <v/>
      </c>
      <c r="F22" s="95" t="s">
        <v>10</v>
      </c>
      <c r="G22" s="100" t="str">
        <f>IF('환경 34주'!H22="","",IF('환경 34주'!H22="불량","부적합",IF('환경 34주'!H22="주의","주의","적합")))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34주'!D23="","",IF('환경 34주'!D23="불량","부적합",IF('환경 34주'!D23="주의","주의","적합")))</f>
        <v/>
      </c>
      <c r="D23" s="103"/>
      <c r="E23" s="99"/>
      <c r="F23" s="97" t="s">
        <v>11</v>
      </c>
      <c r="G23" s="102" t="str">
        <f>IF('환경 34주'!H23="","",IF('환경 34주'!H23="불량","부적합",IF('환경 34주'!H23="주의","주의","적합")))</f>
        <v/>
      </c>
      <c r="H23" s="105"/>
    </row>
    <row r="24" spans="1:8" ht="18.75" customHeight="1" x14ac:dyDescent="0.3">
      <c r="A24" s="94" t="str">
        <f>IF('환경 34주'!A24:A25=0,"",'환경 34주'!A24:A25)</f>
        <v/>
      </c>
      <c r="B24" s="95" t="s">
        <v>10</v>
      </c>
      <c r="C24" s="100" t="str">
        <f>IF('환경 34주'!D24="","",IF('환경 34주'!D24="불량","부적합",IF('환경 34주'!D24="주의","주의","적합")))</f>
        <v/>
      </c>
      <c r="D24" s="101"/>
      <c r="E24" s="98" t="str">
        <f>IF('환경 34주'!E24:E25=0,"",'환경 34주'!E24:E25)</f>
        <v/>
      </c>
      <c r="F24" s="95" t="s">
        <v>10</v>
      </c>
      <c r="G24" s="100" t="str">
        <f>IF('환경 34주'!H24="","",IF('환경 34주'!H24="불량","부적합",IF('환경 34주'!H24="주의","주의","적합")))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34주'!D25="","",IF('환경 34주'!D25="불량","부적합",IF('환경 34주'!D25="주의","주의","적합")))</f>
        <v/>
      </c>
      <c r="D25" s="103"/>
      <c r="E25" s="99"/>
      <c r="F25" s="97" t="s">
        <v>11</v>
      </c>
      <c r="G25" s="102" t="str">
        <f>IF('환경 34주'!H25="","",IF('환경 34주'!H25="불량","부적합",IF('환경 34주'!H25="주의","주의","적합")))</f>
        <v/>
      </c>
      <c r="H25" s="105"/>
    </row>
    <row r="26" spans="1:8" ht="18.75" customHeight="1" x14ac:dyDescent="0.3">
      <c r="A26" s="94" t="str">
        <f>IF('환경 34주'!A26:A27=0,"",'환경 34주'!A26:A27)</f>
        <v/>
      </c>
      <c r="B26" s="95" t="s">
        <v>10</v>
      </c>
      <c r="C26" s="100" t="str">
        <f>IF('환경 34주'!D26="","",IF('환경 34주'!D26="불량","부적합",IF('환경 34주'!D26="주의","주의","적합")))</f>
        <v/>
      </c>
      <c r="D26" s="101"/>
      <c r="E26" s="98" t="str">
        <f>IF('환경 34주'!E26:E27=0,"",'환경 34주'!E26:E27)</f>
        <v/>
      </c>
      <c r="F26" s="95" t="s">
        <v>10</v>
      </c>
      <c r="G26" s="100" t="str">
        <f>IF('환경 34주'!H26="","",IF('환경 34주'!H26="불량","부적합",IF('환경 34주'!H26="주의","주의","적합")))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34주'!D27="","",IF('환경 34주'!D27="불량","부적합",IF('환경 34주'!D27="주의","주의","적합")))</f>
        <v/>
      </c>
      <c r="D27" s="110"/>
      <c r="E27" s="108"/>
      <c r="F27" s="107" t="s">
        <v>11</v>
      </c>
      <c r="G27" s="109" t="str">
        <f>IF('환경 34주'!H27="","",IF('환경 34주'!H27="불량","부적합",IF('환경 34주'!H27="주의","주의","적합")))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34주'!A36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 G8 C10:C27 G10:G27">
    <cfRule type="containsText" dxfId="36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3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K7" sqref="K6:K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38" t="s">
        <v>1</v>
      </c>
      <c r="G3" s="67" t="s">
        <v>39</v>
      </c>
      <c r="H3" s="68"/>
    </row>
    <row r="4" spans="1:8" x14ac:dyDescent="0.3">
      <c r="A4" s="3" t="s">
        <v>2</v>
      </c>
      <c r="B4" s="39" t="s">
        <v>27</v>
      </c>
      <c r="C4" s="3" t="s">
        <v>3</v>
      </c>
      <c r="D4" s="69" t="s">
        <v>37</v>
      </c>
      <c r="E4" s="69"/>
      <c r="F4" s="3" t="s">
        <v>52</v>
      </c>
      <c r="G4" s="121"/>
      <c r="H4" s="121"/>
    </row>
    <row r="5" spans="1:8" ht="15.75" thickBot="1" x14ac:dyDescent="0.35">
      <c r="A5" s="40" t="s">
        <v>4</v>
      </c>
      <c r="B5" s="41">
        <v>7415</v>
      </c>
      <c r="C5" s="40" t="s">
        <v>5</v>
      </c>
      <c r="D5" s="70" t="s">
        <v>38</v>
      </c>
      <c r="E5" s="71"/>
      <c r="F5" s="3" t="s">
        <v>56</v>
      </c>
      <c r="G5" s="69" t="s">
        <v>58</v>
      </c>
      <c r="H5" s="69"/>
    </row>
    <row r="6" spans="1:8" ht="15.75" thickBot="1" x14ac:dyDescent="0.35">
      <c r="A6" s="25"/>
      <c r="B6" s="26"/>
      <c r="C6" s="26"/>
      <c r="D6" s="26"/>
      <c r="E6" s="26"/>
      <c r="F6" s="18"/>
      <c r="G6" s="18"/>
      <c r="H6" s="119"/>
    </row>
    <row r="7" spans="1:8" ht="16.5" customHeight="1" x14ac:dyDescent="0.3">
      <c r="A7" s="72" t="s">
        <v>6</v>
      </c>
      <c r="B7" s="73"/>
      <c r="C7" s="42" t="s">
        <v>7</v>
      </c>
      <c r="D7" s="6" t="s">
        <v>8</v>
      </c>
      <c r="E7" s="74" t="s">
        <v>6</v>
      </c>
      <c r="F7" s="73"/>
      <c r="G7" s="42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9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3" t="s">
        <v>9</v>
      </c>
      <c r="H8" s="55" t="str">
        <f t="shared" ref="H8:H10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54"/>
      <c r="H9" s="56"/>
    </row>
    <row r="10" spans="1:8" ht="18.75" customHeight="1" x14ac:dyDescent="0.3">
      <c r="A10" s="75">
        <v>240</v>
      </c>
      <c r="B10" s="71"/>
      <c r="C10" s="57" t="s">
        <v>9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 t="str">
        <f t="shared" si="1"/>
        <v/>
      </c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D10:D27 H10:H27">
    <cfRule type="containsText" dxfId="34" priority="13" operator="containsText" text="불량">
      <formula>NOT(ISERROR(SEARCH("불량",D8)))</formula>
    </cfRule>
  </conditionalFormatting>
  <conditionalFormatting sqref="C8 G8 G10:G27 C10:C27">
    <cfRule type="containsText" dxfId="33" priority="12" operator="containsText" text="양성">
      <formula>NOT(ISERROR(SEARCH("양성",C8)))</formula>
    </cfRule>
  </conditionalFormatting>
  <conditionalFormatting sqref="G12">
    <cfRule type="containsText" dxfId="32" priority="11" operator="containsText" text="양성">
      <formula>NOT(ISERROR(SEARCH("양성",G12)))</formula>
    </cfRule>
  </conditionalFormatting>
  <conditionalFormatting sqref="G13">
    <cfRule type="containsText" dxfId="31" priority="10" operator="containsText" text="양성">
      <formula>NOT(ISERROR(SEARCH("양성",G13)))</formula>
    </cfRule>
  </conditionalFormatting>
  <conditionalFormatting sqref="G12">
    <cfRule type="containsText" dxfId="30" priority="9" operator="containsText" text="양성">
      <formula>NOT(ISERROR(SEARCH("양성",G12)))</formula>
    </cfRule>
  </conditionalFormatting>
  <conditionalFormatting sqref="G13">
    <cfRule type="containsText" dxfId="29" priority="8" operator="containsText" text="양성">
      <formula>NOT(ISERROR(SEARCH("양성",G13)))</formula>
    </cfRule>
  </conditionalFormatting>
  <conditionalFormatting sqref="D8 H8 D10:D27 H10:H27">
    <cfRule type="containsText" dxfId="28" priority="7" operator="containsText" text="주의">
      <formula>NOT(ISERROR(SEARCH("주의",D8)))</formula>
    </cfRule>
  </conditionalFormatting>
  <conditionalFormatting sqref="G12">
    <cfRule type="containsText" dxfId="27" priority="6" operator="containsText" text="양성">
      <formula>NOT(ISERROR(SEARCH("양성",G12)))</formula>
    </cfRule>
  </conditionalFormatting>
  <conditionalFormatting sqref="G13">
    <cfRule type="containsText" dxfId="26" priority="5" operator="containsText" text="양성">
      <formula>NOT(ISERROR(SEARCH("양성",G13)))</formula>
    </cfRule>
  </conditionalFormatting>
  <conditionalFormatting sqref="G13">
    <cfRule type="containsText" dxfId="25" priority="4" operator="containsText" text="양성">
      <formula>NOT(ISERROR(SEARCH("양성",G13)))</formula>
    </cfRule>
  </conditionalFormatting>
  <conditionalFormatting sqref="G10:G13">
    <cfRule type="containsText" dxfId="24" priority="3" operator="containsText" text="양성">
      <formula>NOT(ISERROR(SEARCH("양성",G10)))</formula>
    </cfRule>
  </conditionalFormatting>
  <conditionalFormatting sqref="G12:G13">
    <cfRule type="containsText" dxfId="23" priority="2" operator="containsText" text="양성">
      <formula>NOT(ISERROR(SEARCH("양성",G12)))</formula>
    </cfRule>
  </conditionalFormatting>
  <conditionalFormatting sqref="G11:G13">
    <cfRule type="containsText" dxfId="22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38" t="s">
        <v>1</v>
      </c>
      <c r="G3" s="89" t="str">
        <f>'환경 42주'!G3:H3</f>
        <v>18-1803</v>
      </c>
      <c r="H3" s="90"/>
    </row>
    <row r="4" spans="1:8" x14ac:dyDescent="0.3">
      <c r="A4" s="3" t="s">
        <v>2</v>
      </c>
      <c r="B4" s="38" t="str">
        <f>'환경 42주'!B4</f>
        <v>장은농장</v>
      </c>
      <c r="C4" s="3" t="s">
        <v>3</v>
      </c>
      <c r="D4" s="87" t="str">
        <f>'환경 42주'!D4:E4</f>
        <v>2018.08.10</v>
      </c>
      <c r="E4" s="87"/>
      <c r="F4" s="3" t="s">
        <v>52</v>
      </c>
      <c r="G4" s="120">
        <f>'환경 42주'!G4:H4</f>
        <v>0</v>
      </c>
      <c r="H4" s="120"/>
    </row>
    <row r="5" spans="1:8" x14ac:dyDescent="0.3">
      <c r="A5" s="3" t="s">
        <v>4</v>
      </c>
      <c r="B5" s="38">
        <f>'환경 42주'!B5</f>
        <v>7415</v>
      </c>
      <c r="C5" s="3" t="s">
        <v>5</v>
      </c>
      <c r="D5" s="87" t="str">
        <f>'환경 42주'!D5:E5</f>
        <v>42주령</v>
      </c>
      <c r="E5" s="87"/>
      <c r="F5" s="3" t="s">
        <v>56</v>
      </c>
      <c r="G5" s="120" t="str">
        <f>'환경 42주'!G5:H5</f>
        <v>이점동</v>
      </c>
      <c r="H5" s="120"/>
    </row>
    <row r="6" spans="1:8" ht="15.75" thickBot="1" x14ac:dyDescent="0.35"/>
    <row r="7" spans="1:8" ht="16.5" customHeight="1" x14ac:dyDescent="0.3">
      <c r="A7" s="72" t="s">
        <v>6</v>
      </c>
      <c r="B7" s="73"/>
      <c r="C7" s="91" t="s">
        <v>13</v>
      </c>
      <c r="D7" s="92"/>
      <c r="E7" s="74" t="s">
        <v>6</v>
      </c>
      <c r="F7" s="73"/>
      <c r="G7" s="91" t="s">
        <v>13</v>
      </c>
      <c r="H7" s="93"/>
    </row>
    <row r="8" spans="1:8" ht="18.75" customHeight="1" x14ac:dyDescent="0.3">
      <c r="A8" s="94">
        <f>IF('환경 42주'!A8:A9=0,"",'환경 42주'!A8:A9)</f>
        <v>220</v>
      </c>
      <c r="B8" s="95"/>
      <c r="C8" s="100" t="str">
        <f>IF('환경 42주'!D8="","",IF('환경 42주'!D8="불량","부적합",IF('환경 42주'!D8="주의","주의","적합")))</f>
        <v>적합</v>
      </c>
      <c r="D8" s="101"/>
      <c r="E8" s="98">
        <f>IF('환경 42주'!E8:E9=0,"",'환경 42주'!E8:E9)</f>
        <v>230</v>
      </c>
      <c r="F8" s="95"/>
      <c r="G8" s="100" t="str">
        <f>IF('환경 42주'!H8="","",IF('환경 42주'!H8="불량","부적합",IF('환경 42주'!H8="주의","주의","적합")))</f>
        <v>적합</v>
      </c>
      <c r="H8" s="104"/>
    </row>
    <row r="9" spans="1:8" ht="18.75" customHeight="1" x14ac:dyDescent="0.3">
      <c r="A9" s="96"/>
      <c r="B9" s="97"/>
      <c r="C9" s="102"/>
      <c r="D9" s="103"/>
      <c r="E9" s="99"/>
      <c r="F9" s="97"/>
      <c r="G9" s="102"/>
      <c r="H9" s="105"/>
    </row>
    <row r="10" spans="1:8" ht="18.75" customHeight="1" x14ac:dyDescent="0.3">
      <c r="A10" s="94">
        <f>IF('환경 42주'!A10:A11=0,"",'환경 42주'!A10:A11)</f>
        <v>240</v>
      </c>
      <c r="B10" s="95" t="s">
        <v>10</v>
      </c>
      <c r="C10" s="100" t="str">
        <f>IF('환경 42주'!D10="","",IF('환경 42주'!D10="불량","부적합",IF('환경 42주'!D10="주의","주의","적합")))</f>
        <v>적합</v>
      </c>
      <c r="D10" s="101"/>
      <c r="E10" s="98" t="str">
        <f>IF('환경 42주'!E10:E11=0,"",'환경 42주'!E10:E11)</f>
        <v/>
      </c>
      <c r="F10" s="95" t="s">
        <v>10</v>
      </c>
      <c r="G10" s="100" t="str">
        <f>IF('환경 42주'!H10="","",IF('환경 42주'!H10="불량","부적합",IF('환경 42주'!H10="주의","주의","적합")))</f>
        <v/>
      </c>
      <c r="H10" s="104"/>
    </row>
    <row r="11" spans="1:8" ht="18.75" customHeight="1" x14ac:dyDescent="0.3">
      <c r="A11" s="96"/>
      <c r="B11" s="97" t="s">
        <v>11</v>
      </c>
      <c r="C11" s="102" t="str">
        <f>IF('환경 42주'!D11="","",IF('환경 42주'!D11="불량","부적합",IF('환경 42주'!D11="주의","주의","적합")))</f>
        <v/>
      </c>
      <c r="D11" s="103"/>
      <c r="E11" s="99"/>
      <c r="F11" s="97" t="s">
        <v>11</v>
      </c>
      <c r="G11" s="102" t="str">
        <f>IF('환경 42주'!H11="","",IF('환경 42주'!H11="불량","부적합",IF('환경 42주'!H11="주의","주의","적합")))</f>
        <v/>
      </c>
      <c r="H11" s="105"/>
    </row>
    <row r="12" spans="1:8" ht="18.75" customHeight="1" x14ac:dyDescent="0.3">
      <c r="A12" s="94" t="str">
        <f>IF('환경 42주'!A12:A13=0,"",'환경 42주'!A12:A13)</f>
        <v/>
      </c>
      <c r="B12" s="95" t="s">
        <v>10</v>
      </c>
      <c r="C12" s="100" t="str">
        <f>IF('환경 42주'!D12="","",IF('환경 42주'!D12="불량","부적합",IF('환경 42주'!D12="주의","주의","적합")))</f>
        <v/>
      </c>
      <c r="D12" s="101"/>
      <c r="E12" s="98" t="str">
        <f>IF('환경 42주'!E12:E13=0,"",'환경 42주'!E12:E13)</f>
        <v/>
      </c>
      <c r="F12" s="95" t="s">
        <v>10</v>
      </c>
      <c r="G12" s="100" t="str">
        <f>IF('환경 42주'!H12="","",IF('환경 42주'!H12="불량","부적합",IF('환경 42주'!H12="주의","주의","적합")))</f>
        <v/>
      </c>
      <c r="H12" s="104"/>
    </row>
    <row r="13" spans="1:8" ht="18.75" customHeight="1" x14ac:dyDescent="0.3">
      <c r="A13" s="96"/>
      <c r="B13" s="97" t="s">
        <v>11</v>
      </c>
      <c r="C13" s="102" t="str">
        <f>IF('환경 42주'!D13="","",IF('환경 42주'!D13="불량","부적합",IF('환경 42주'!D13="주의","주의","적합")))</f>
        <v/>
      </c>
      <c r="D13" s="103"/>
      <c r="E13" s="99"/>
      <c r="F13" s="97" t="s">
        <v>11</v>
      </c>
      <c r="G13" s="102" t="str">
        <f>IF('환경 42주'!H13="","",IF('환경 42주'!H13="불량","부적합",IF('환경 42주'!H13="주의","주의","적합")))</f>
        <v/>
      </c>
      <c r="H13" s="105"/>
    </row>
    <row r="14" spans="1:8" ht="18.75" customHeight="1" x14ac:dyDescent="0.3">
      <c r="A14" s="94" t="str">
        <f>IF('환경 42주'!A14:A15=0,"",'환경 42주'!A14:A15)</f>
        <v/>
      </c>
      <c r="B14" s="95" t="s">
        <v>10</v>
      </c>
      <c r="C14" s="100" t="str">
        <f>IF('환경 42주'!D14="","",IF('환경 42주'!D14="불량","부적합",IF('환경 42주'!D14="주의","주의","적합")))</f>
        <v/>
      </c>
      <c r="D14" s="101"/>
      <c r="E14" s="98" t="str">
        <f>IF('환경 42주'!E14:E15=0,"",'환경 42주'!E14:E15)</f>
        <v/>
      </c>
      <c r="F14" s="95" t="s">
        <v>10</v>
      </c>
      <c r="G14" s="100" t="str">
        <f>IF('환경 42주'!H14="","",IF('환경 42주'!H14="불량","부적합",IF('환경 42주'!H14="주의","주의","적합")))</f>
        <v/>
      </c>
      <c r="H14" s="104"/>
    </row>
    <row r="15" spans="1:8" ht="18.75" customHeight="1" x14ac:dyDescent="0.3">
      <c r="A15" s="96"/>
      <c r="B15" s="97" t="s">
        <v>11</v>
      </c>
      <c r="C15" s="102" t="str">
        <f>IF('환경 42주'!D15="","",IF('환경 42주'!D15="불량","부적합",IF('환경 42주'!D15="주의","주의","적합")))</f>
        <v/>
      </c>
      <c r="D15" s="103"/>
      <c r="E15" s="99"/>
      <c r="F15" s="97" t="s">
        <v>11</v>
      </c>
      <c r="G15" s="102" t="str">
        <f>IF('환경 42주'!H15="","",IF('환경 42주'!H15="불량","부적합",IF('환경 42주'!H15="주의","주의","적합")))</f>
        <v/>
      </c>
      <c r="H15" s="105"/>
    </row>
    <row r="16" spans="1:8" ht="18.75" customHeight="1" x14ac:dyDescent="0.3">
      <c r="A16" s="94" t="str">
        <f>IF('환경 42주'!A16:A17=0,"",'환경 42주'!A16:A17)</f>
        <v/>
      </c>
      <c r="B16" s="95" t="s">
        <v>10</v>
      </c>
      <c r="C16" s="100" t="str">
        <f>IF('환경 42주'!D16="","",IF('환경 42주'!D16="불량","부적합",IF('환경 42주'!D16="주의","주의","적합")))</f>
        <v/>
      </c>
      <c r="D16" s="101"/>
      <c r="E16" s="98" t="str">
        <f>IF('환경 42주'!E16:E17=0,"",'환경 42주'!E16:E17)</f>
        <v/>
      </c>
      <c r="F16" s="95" t="s">
        <v>10</v>
      </c>
      <c r="G16" s="100" t="str">
        <f>IF('환경 42주'!H16="","",IF('환경 42주'!H16="불량","부적합",IF('환경 42주'!H16="주의","주의","적합")))</f>
        <v/>
      </c>
      <c r="H16" s="104"/>
    </row>
    <row r="17" spans="1:8" ht="18.75" customHeight="1" x14ac:dyDescent="0.3">
      <c r="A17" s="96"/>
      <c r="B17" s="97" t="s">
        <v>11</v>
      </c>
      <c r="C17" s="102" t="str">
        <f>IF('환경 42주'!D17="","",IF('환경 42주'!D17="불량","부적합",IF('환경 42주'!D17="주의","주의","적합")))</f>
        <v/>
      </c>
      <c r="D17" s="103"/>
      <c r="E17" s="99"/>
      <c r="F17" s="97" t="s">
        <v>11</v>
      </c>
      <c r="G17" s="102" t="str">
        <f>IF('환경 42주'!H17="","",IF('환경 42주'!H17="불량","부적합",IF('환경 42주'!H17="주의","주의","적합")))</f>
        <v/>
      </c>
      <c r="H17" s="105"/>
    </row>
    <row r="18" spans="1:8" ht="18.75" customHeight="1" x14ac:dyDescent="0.3">
      <c r="A18" s="94" t="str">
        <f>IF('환경 42주'!A18:A19=0,"",'환경 42주'!A18:A19)</f>
        <v/>
      </c>
      <c r="B18" s="95" t="s">
        <v>10</v>
      </c>
      <c r="C18" s="100" t="str">
        <f>IF('환경 42주'!D18="","",IF('환경 42주'!D18="불량","부적합",IF('환경 42주'!D18="주의","주의","적합")))</f>
        <v/>
      </c>
      <c r="D18" s="101"/>
      <c r="E18" s="98" t="str">
        <f>IF('환경 42주'!E18:E19=0,"",'환경 42주'!E18:E19)</f>
        <v/>
      </c>
      <c r="F18" s="95" t="s">
        <v>10</v>
      </c>
      <c r="G18" s="100" t="str">
        <f>IF('환경 42주'!H18="","",IF('환경 42주'!H18="불량","부적합",IF('환경 42주'!H18="주의","주의","적합")))</f>
        <v/>
      </c>
      <c r="H18" s="104"/>
    </row>
    <row r="19" spans="1:8" ht="18.75" customHeight="1" x14ac:dyDescent="0.3">
      <c r="A19" s="96"/>
      <c r="B19" s="97" t="s">
        <v>11</v>
      </c>
      <c r="C19" s="102" t="str">
        <f>IF('환경 42주'!D19="","",IF('환경 42주'!D19="불량","부적합",IF('환경 42주'!D19="주의","주의","적합")))</f>
        <v/>
      </c>
      <c r="D19" s="103"/>
      <c r="E19" s="99"/>
      <c r="F19" s="97" t="s">
        <v>11</v>
      </c>
      <c r="G19" s="102" t="str">
        <f>IF('환경 42주'!H19="","",IF('환경 42주'!H19="불량","부적합",IF('환경 42주'!H19="주의","주의","적합")))</f>
        <v/>
      </c>
      <c r="H19" s="105"/>
    </row>
    <row r="20" spans="1:8" ht="18.75" customHeight="1" x14ac:dyDescent="0.3">
      <c r="A20" s="94" t="str">
        <f>IF('환경 42주'!A20:A21=0,"",'환경 42주'!A20:A21)</f>
        <v/>
      </c>
      <c r="B20" s="95" t="s">
        <v>10</v>
      </c>
      <c r="C20" s="100" t="str">
        <f>IF('환경 42주'!D20="","",IF('환경 42주'!D20="불량","부적합",IF('환경 42주'!D20="주의","주의","적합")))</f>
        <v/>
      </c>
      <c r="D20" s="101"/>
      <c r="E20" s="98" t="str">
        <f>IF('환경 42주'!E20:E21=0,"",'환경 42주'!E20:E21)</f>
        <v/>
      </c>
      <c r="F20" s="95" t="s">
        <v>10</v>
      </c>
      <c r="G20" s="100" t="str">
        <f>IF('환경 42주'!H20="","",IF('환경 42주'!H20="불량","부적합",IF('환경 42주'!H20="주의","주의","적합")))</f>
        <v/>
      </c>
      <c r="H20" s="104"/>
    </row>
    <row r="21" spans="1:8" ht="18.75" customHeight="1" x14ac:dyDescent="0.3">
      <c r="A21" s="96"/>
      <c r="B21" s="97" t="s">
        <v>11</v>
      </c>
      <c r="C21" s="102" t="str">
        <f>IF('환경 42주'!D21="","",IF('환경 42주'!D21="불량","부적합",IF('환경 42주'!D21="주의","주의","적합")))</f>
        <v/>
      </c>
      <c r="D21" s="103"/>
      <c r="E21" s="99"/>
      <c r="F21" s="97" t="s">
        <v>11</v>
      </c>
      <c r="G21" s="102" t="str">
        <f>IF('환경 42주'!H21="","",IF('환경 42주'!H21="불량","부적합",IF('환경 42주'!H21="주의","주의","적합")))</f>
        <v/>
      </c>
      <c r="H21" s="105"/>
    </row>
    <row r="22" spans="1:8" ht="18.75" customHeight="1" x14ac:dyDescent="0.3">
      <c r="A22" s="94" t="str">
        <f>IF('환경 42주'!A22:A23=0,"",'환경 42주'!A22:A23)</f>
        <v/>
      </c>
      <c r="B22" s="95" t="s">
        <v>10</v>
      </c>
      <c r="C22" s="100" t="str">
        <f>IF('환경 42주'!D22="","",IF('환경 42주'!D22="불량","부적합",IF('환경 42주'!D22="주의","주의","적합")))</f>
        <v/>
      </c>
      <c r="D22" s="101"/>
      <c r="E22" s="98" t="str">
        <f>IF('환경 42주'!E22:E23=0,"",'환경 42주'!E22:E23)</f>
        <v/>
      </c>
      <c r="F22" s="95" t="s">
        <v>10</v>
      </c>
      <c r="G22" s="100" t="str">
        <f>IF('환경 42주'!H22="","",IF('환경 42주'!H22="불량","부적합",IF('환경 42주'!H22="주의","주의","적합")))</f>
        <v/>
      </c>
      <c r="H22" s="104"/>
    </row>
    <row r="23" spans="1:8" ht="18.75" customHeight="1" x14ac:dyDescent="0.3">
      <c r="A23" s="96"/>
      <c r="B23" s="97" t="s">
        <v>11</v>
      </c>
      <c r="C23" s="102" t="str">
        <f>IF('환경 42주'!D23="","",IF('환경 42주'!D23="불량","부적합",IF('환경 42주'!D23="주의","주의","적합")))</f>
        <v/>
      </c>
      <c r="D23" s="103"/>
      <c r="E23" s="99"/>
      <c r="F23" s="97" t="s">
        <v>11</v>
      </c>
      <c r="G23" s="102" t="str">
        <f>IF('환경 42주'!H23="","",IF('환경 42주'!H23="불량","부적합",IF('환경 42주'!H23="주의","주의","적합")))</f>
        <v/>
      </c>
      <c r="H23" s="105"/>
    </row>
    <row r="24" spans="1:8" ht="18.75" customHeight="1" x14ac:dyDescent="0.3">
      <c r="A24" s="94" t="str">
        <f>IF('환경 42주'!A24:A25=0,"",'환경 42주'!A24:A25)</f>
        <v/>
      </c>
      <c r="B24" s="95" t="s">
        <v>10</v>
      </c>
      <c r="C24" s="100" t="str">
        <f>IF('환경 42주'!D24="","",IF('환경 42주'!D24="불량","부적합",IF('환경 42주'!D24="주의","주의","적합")))</f>
        <v/>
      </c>
      <c r="D24" s="101"/>
      <c r="E24" s="98" t="str">
        <f>IF('환경 42주'!E24:E25=0,"",'환경 42주'!E24:E25)</f>
        <v/>
      </c>
      <c r="F24" s="95" t="s">
        <v>10</v>
      </c>
      <c r="G24" s="100" t="str">
        <f>IF('환경 42주'!H24="","",IF('환경 42주'!H24="불량","부적합",IF('환경 42주'!H24="주의","주의","적합")))</f>
        <v/>
      </c>
      <c r="H24" s="104"/>
    </row>
    <row r="25" spans="1:8" ht="18.75" customHeight="1" x14ac:dyDescent="0.3">
      <c r="A25" s="96"/>
      <c r="B25" s="97" t="s">
        <v>11</v>
      </c>
      <c r="C25" s="102" t="str">
        <f>IF('환경 42주'!D25="","",IF('환경 42주'!D25="불량","부적합",IF('환경 42주'!D25="주의","주의","적합")))</f>
        <v/>
      </c>
      <c r="D25" s="103"/>
      <c r="E25" s="99"/>
      <c r="F25" s="97" t="s">
        <v>11</v>
      </c>
      <c r="G25" s="102" t="str">
        <f>IF('환경 42주'!H25="","",IF('환경 42주'!H25="불량","부적합",IF('환경 42주'!H25="주의","주의","적합")))</f>
        <v/>
      </c>
      <c r="H25" s="105"/>
    </row>
    <row r="26" spans="1:8" ht="18.75" customHeight="1" x14ac:dyDescent="0.3">
      <c r="A26" s="94" t="str">
        <f>IF('환경 42주'!A26:A27=0,"",'환경 42주'!A26:A27)</f>
        <v/>
      </c>
      <c r="B26" s="95" t="s">
        <v>10</v>
      </c>
      <c r="C26" s="100" t="str">
        <f>IF('환경 42주'!D26="","",IF('환경 42주'!D26="불량","부적합",IF('환경 42주'!D26="주의","주의","적합")))</f>
        <v/>
      </c>
      <c r="D26" s="101"/>
      <c r="E26" s="98" t="str">
        <f>IF('환경 42주'!E26:E27=0,"",'환경 42주'!E26:E27)</f>
        <v/>
      </c>
      <c r="F26" s="95" t="s">
        <v>10</v>
      </c>
      <c r="G26" s="100" t="str">
        <f>IF('환경 42주'!H26="","",IF('환경 42주'!H26="불량","부적합",IF('환경 42주'!H26="주의","주의","적합")))</f>
        <v/>
      </c>
      <c r="H26" s="104"/>
    </row>
    <row r="27" spans="1:8" ht="18.75" customHeight="1" thickBot="1" x14ac:dyDescent="0.35">
      <c r="A27" s="106"/>
      <c r="B27" s="107" t="s">
        <v>11</v>
      </c>
      <c r="C27" s="109" t="str">
        <f>IF('환경 42주'!D27="","",IF('환경 42주'!D27="불량","부적합",IF('환경 42주'!D27="주의","주의","적합")))</f>
        <v/>
      </c>
      <c r="D27" s="110"/>
      <c r="E27" s="108"/>
      <c r="F27" s="107" t="s">
        <v>11</v>
      </c>
      <c r="G27" s="109" t="str">
        <f>IF('환경 42주'!H27="","",IF('환경 42주'!H27="불량","부적합",IF('환경 42주'!H27="주의","주의","적합")))</f>
        <v/>
      </c>
      <c r="H27" s="111"/>
    </row>
    <row r="28" spans="1:8" x14ac:dyDescent="0.3">
      <c r="A28" s="8"/>
    </row>
    <row r="29" spans="1:8" x14ac:dyDescent="0.3">
      <c r="A29" s="8"/>
    </row>
    <row r="30" spans="1:8" x14ac:dyDescent="0.3">
      <c r="A30" s="9" t="s">
        <v>12</v>
      </c>
    </row>
    <row r="31" spans="1:8" ht="16.5" customHeight="1" x14ac:dyDescent="0.3">
      <c r="A31" s="10"/>
      <c r="B31" s="11" t="s">
        <v>13</v>
      </c>
      <c r="C31" s="83" t="s">
        <v>25</v>
      </c>
      <c r="D31" s="83"/>
      <c r="E31" s="83" t="s">
        <v>15</v>
      </c>
      <c r="F31" s="83"/>
      <c r="G31" s="83" t="s">
        <v>26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tr">
        <f>'환경 42주'!A36</f>
        <v>- 전 구역 음성으로 양호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2" spans="1:8" x14ac:dyDescent="0.3">
      <c r="A42" s="88" t="s">
        <v>23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4" t="s">
        <v>24</v>
      </c>
      <c r="B43" s="84"/>
      <c r="C43" s="84"/>
      <c r="D43" s="84"/>
      <c r="E43" s="84"/>
      <c r="F43" s="84"/>
      <c r="G43" s="84"/>
      <c r="H43" s="84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 G8 C10:C27 G10:G27">
    <cfRule type="containsText" dxfId="21" priority="2" operator="containsText" text="부적합">
      <formula>NOT(ISERROR(SEARCH("부적합",C8)))</formula>
    </cfRule>
  </conditionalFormatting>
  <conditionalFormatting sqref="E8 C8 G8 E10:E16 E18 E20 E22 E24 E26 C10:C27 G10:G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K7" sqref="K6:K7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65" t="s">
        <v>0</v>
      </c>
      <c r="B1" s="66"/>
      <c r="C1" s="66"/>
      <c r="D1" s="66"/>
      <c r="E1" s="66"/>
      <c r="F1" s="66"/>
      <c r="G1" s="66"/>
      <c r="H1" s="66"/>
    </row>
    <row r="3" spans="1:8" x14ac:dyDescent="0.3">
      <c r="F3" s="43" t="s">
        <v>1</v>
      </c>
      <c r="G3" s="67" t="s">
        <v>41</v>
      </c>
      <c r="H3" s="68"/>
    </row>
    <row r="4" spans="1:8" x14ac:dyDescent="0.3">
      <c r="A4" s="3" t="s">
        <v>2</v>
      </c>
      <c r="B4" s="44" t="s">
        <v>27</v>
      </c>
      <c r="C4" s="3" t="s">
        <v>3</v>
      </c>
      <c r="D4" s="69" t="s">
        <v>42</v>
      </c>
      <c r="E4" s="69"/>
      <c r="F4" s="3" t="s">
        <v>53</v>
      </c>
      <c r="G4" s="121"/>
      <c r="H4" s="121"/>
    </row>
    <row r="5" spans="1:8" ht="15.75" thickBot="1" x14ac:dyDescent="0.35">
      <c r="A5" s="45" t="s">
        <v>4</v>
      </c>
      <c r="B5" s="46">
        <v>7415</v>
      </c>
      <c r="C5" s="45" t="s">
        <v>5</v>
      </c>
      <c r="D5" s="70" t="s">
        <v>40</v>
      </c>
      <c r="E5" s="71"/>
      <c r="F5" s="3" t="s">
        <v>56</v>
      </c>
      <c r="G5" s="69" t="s">
        <v>58</v>
      </c>
      <c r="H5" s="69"/>
    </row>
    <row r="6" spans="1:8" ht="15.75" thickBot="1" x14ac:dyDescent="0.35">
      <c r="A6" s="25"/>
      <c r="B6" s="26"/>
      <c r="C6" s="26"/>
      <c r="D6" s="26"/>
      <c r="E6" s="26"/>
      <c r="F6" s="18"/>
      <c r="G6" s="18"/>
      <c r="H6" s="119"/>
    </row>
    <row r="7" spans="1:8" ht="16.5" customHeight="1" x14ac:dyDescent="0.3">
      <c r="A7" s="72" t="s">
        <v>6</v>
      </c>
      <c r="B7" s="73"/>
      <c r="C7" s="47" t="s">
        <v>7</v>
      </c>
      <c r="D7" s="6" t="s">
        <v>8</v>
      </c>
      <c r="E7" s="74" t="s">
        <v>6</v>
      </c>
      <c r="F7" s="73"/>
      <c r="G7" s="47" t="s">
        <v>7</v>
      </c>
      <c r="H7" s="7" t="s">
        <v>8</v>
      </c>
    </row>
    <row r="8" spans="1:8" ht="18.75" customHeight="1" x14ac:dyDescent="0.3">
      <c r="A8" s="75">
        <v>220</v>
      </c>
      <c r="B8" s="71"/>
      <c r="C8" s="57" t="s">
        <v>9</v>
      </c>
      <c r="D8" s="59" t="str">
        <f t="shared" ref="D8" si="0">IF(C8=0,"",IF(C8="음성","양호",IF(ISERROR(FIND(".",C8)),"불량","주의")))</f>
        <v>양호</v>
      </c>
      <c r="E8" s="78">
        <v>230</v>
      </c>
      <c r="F8" s="71"/>
      <c r="G8" s="53" t="s">
        <v>9</v>
      </c>
      <c r="H8" s="55" t="str">
        <f t="shared" ref="H8:H10" si="1">IF(G8=0,"",IF(G8="음성","양호",IF(ISERROR(FIND(".",G8)),"불량","주의")))</f>
        <v>양호</v>
      </c>
    </row>
    <row r="9" spans="1:8" ht="18.75" customHeight="1" x14ac:dyDescent="0.3">
      <c r="A9" s="76"/>
      <c r="B9" s="77"/>
      <c r="C9" s="63"/>
      <c r="D9" s="64"/>
      <c r="E9" s="79"/>
      <c r="F9" s="77"/>
      <c r="G9" s="54"/>
      <c r="H9" s="56"/>
    </row>
    <row r="10" spans="1:8" ht="18.75" customHeight="1" x14ac:dyDescent="0.3">
      <c r="A10" s="75">
        <v>240</v>
      </c>
      <c r="B10" s="71"/>
      <c r="C10" s="57" t="s">
        <v>9</v>
      </c>
      <c r="D10" s="59" t="str">
        <f t="shared" ref="D10" si="2">IF(C10=0,"",IF(C10="음성","양호",IF(ISERROR(FIND(".",C10)),"불량","주의")))</f>
        <v>양호</v>
      </c>
      <c r="E10" s="78"/>
      <c r="F10" s="71"/>
      <c r="G10" s="53"/>
      <c r="H10" s="55" t="str">
        <f t="shared" si="1"/>
        <v/>
      </c>
    </row>
    <row r="11" spans="1:8" ht="18.75" customHeight="1" x14ac:dyDescent="0.3">
      <c r="A11" s="76"/>
      <c r="B11" s="77"/>
      <c r="C11" s="63"/>
      <c r="D11" s="64"/>
      <c r="E11" s="79"/>
      <c r="F11" s="77"/>
      <c r="G11" s="54"/>
      <c r="H11" s="56"/>
    </row>
    <row r="12" spans="1:8" ht="18.75" customHeight="1" x14ac:dyDescent="0.3">
      <c r="A12" s="75"/>
      <c r="B12" s="71"/>
      <c r="C12" s="57"/>
      <c r="D12" s="59"/>
      <c r="E12" s="78"/>
      <c r="F12" s="71"/>
      <c r="G12" s="53"/>
      <c r="H12" s="55"/>
    </row>
    <row r="13" spans="1:8" ht="18.75" customHeight="1" x14ac:dyDescent="0.3">
      <c r="A13" s="76"/>
      <c r="B13" s="77"/>
      <c r="C13" s="63"/>
      <c r="D13" s="64"/>
      <c r="E13" s="79"/>
      <c r="F13" s="77"/>
      <c r="G13" s="54"/>
      <c r="H13" s="56"/>
    </row>
    <row r="14" spans="1:8" ht="18.75" customHeight="1" x14ac:dyDescent="0.3">
      <c r="A14" s="75"/>
      <c r="B14" s="71"/>
      <c r="C14" s="57"/>
      <c r="D14" s="59"/>
      <c r="E14" s="78"/>
      <c r="F14" s="71"/>
      <c r="G14" s="53"/>
      <c r="H14" s="55"/>
    </row>
    <row r="15" spans="1:8" ht="18.75" customHeight="1" x14ac:dyDescent="0.3">
      <c r="A15" s="76"/>
      <c r="B15" s="77"/>
      <c r="C15" s="63"/>
      <c r="D15" s="64"/>
      <c r="E15" s="79"/>
      <c r="F15" s="77"/>
      <c r="G15" s="54"/>
      <c r="H15" s="56"/>
    </row>
    <row r="16" spans="1:8" ht="18.75" customHeight="1" x14ac:dyDescent="0.3">
      <c r="A16" s="75"/>
      <c r="B16" s="71"/>
      <c r="C16" s="57"/>
      <c r="D16" s="59"/>
      <c r="E16" s="78"/>
      <c r="F16" s="71"/>
      <c r="G16" s="53"/>
      <c r="H16" s="55"/>
    </row>
    <row r="17" spans="1:8" ht="18.75" customHeight="1" x14ac:dyDescent="0.3">
      <c r="A17" s="76"/>
      <c r="B17" s="77"/>
      <c r="C17" s="63"/>
      <c r="D17" s="64"/>
      <c r="E17" s="79"/>
      <c r="F17" s="77"/>
      <c r="G17" s="54"/>
      <c r="H17" s="56"/>
    </row>
    <row r="18" spans="1:8" ht="18.75" customHeight="1" x14ac:dyDescent="0.3">
      <c r="A18" s="75"/>
      <c r="B18" s="71"/>
      <c r="C18" s="57"/>
      <c r="D18" s="59"/>
      <c r="E18" s="78"/>
      <c r="F18" s="71" t="s">
        <v>10</v>
      </c>
      <c r="G18" s="53"/>
      <c r="H18" s="55" t="str">
        <f t="shared" ref="H18:H27" si="3">IF(G18=0,"",IF(G18="음성","양호",IF(ISERROR(FIND(".",G18)),"불량","주의")))</f>
        <v/>
      </c>
    </row>
    <row r="19" spans="1:8" ht="18.75" customHeight="1" x14ac:dyDescent="0.3">
      <c r="A19" s="76"/>
      <c r="B19" s="77"/>
      <c r="C19" s="63"/>
      <c r="D19" s="64"/>
      <c r="E19" s="79"/>
      <c r="F19" s="77" t="s">
        <v>11</v>
      </c>
      <c r="G19" s="54"/>
      <c r="H19" s="56" t="str">
        <f t="shared" si="3"/>
        <v/>
      </c>
    </row>
    <row r="20" spans="1:8" ht="18.75" customHeight="1" x14ac:dyDescent="0.3">
      <c r="A20" s="75"/>
      <c r="B20" s="71" t="s">
        <v>10</v>
      </c>
      <c r="C20" s="57"/>
      <c r="D20" s="59" t="str">
        <f t="shared" ref="D20:D27" si="4">IF(C20=0,"",IF(C20="음성","양호",IF(ISERROR(FIND(".",C20)),"불량","주의")))</f>
        <v/>
      </c>
      <c r="E20" s="78"/>
      <c r="F20" s="71" t="s">
        <v>10</v>
      </c>
      <c r="G20" s="53"/>
      <c r="H20" s="55" t="str">
        <f t="shared" si="3"/>
        <v/>
      </c>
    </row>
    <row r="21" spans="1:8" ht="18.75" customHeight="1" x14ac:dyDescent="0.3">
      <c r="A21" s="76"/>
      <c r="B21" s="77" t="s">
        <v>11</v>
      </c>
      <c r="C21" s="63"/>
      <c r="D21" s="64" t="str">
        <f t="shared" si="4"/>
        <v/>
      </c>
      <c r="E21" s="79"/>
      <c r="F21" s="77" t="s">
        <v>11</v>
      </c>
      <c r="G21" s="54"/>
      <c r="H21" s="56" t="str">
        <f t="shared" si="3"/>
        <v/>
      </c>
    </row>
    <row r="22" spans="1:8" ht="18.75" customHeight="1" x14ac:dyDescent="0.3">
      <c r="A22" s="75"/>
      <c r="B22" s="71" t="s">
        <v>10</v>
      </c>
      <c r="C22" s="57"/>
      <c r="D22" s="59" t="str">
        <f t="shared" si="4"/>
        <v/>
      </c>
      <c r="E22" s="78"/>
      <c r="F22" s="71" t="s">
        <v>10</v>
      </c>
      <c r="G22" s="53"/>
      <c r="H22" s="55" t="str">
        <f t="shared" si="3"/>
        <v/>
      </c>
    </row>
    <row r="23" spans="1:8" ht="18.75" customHeight="1" x14ac:dyDescent="0.3">
      <c r="A23" s="76"/>
      <c r="B23" s="77" t="s">
        <v>11</v>
      </c>
      <c r="C23" s="63"/>
      <c r="D23" s="64" t="str">
        <f t="shared" si="4"/>
        <v/>
      </c>
      <c r="E23" s="79"/>
      <c r="F23" s="77" t="s">
        <v>11</v>
      </c>
      <c r="G23" s="54"/>
      <c r="H23" s="56" t="str">
        <f t="shared" si="3"/>
        <v/>
      </c>
    </row>
    <row r="24" spans="1:8" ht="18.75" customHeight="1" x14ac:dyDescent="0.3">
      <c r="A24" s="75"/>
      <c r="B24" s="71" t="s">
        <v>10</v>
      </c>
      <c r="C24" s="57"/>
      <c r="D24" s="59" t="str">
        <f t="shared" si="4"/>
        <v/>
      </c>
      <c r="E24" s="78"/>
      <c r="F24" s="71" t="s">
        <v>10</v>
      </c>
      <c r="G24" s="53"/>
      <c r="H24" s="55" t="str">
        <f t="shared" si="3"/>
        <v/>
      </c>
    </row>
    <row r="25" spans="1:8" ht="18.75" customHeight="1" x14ac:dyDescent="0.3">
      <c r="A25" s="76"/>
      <c r="B25" s="77" t="s">
        <v>11</v>
      </c>
      <c r="C25" s="63"/>
      <c r="D25" s="64" t="str">
        <f t="shared" si="4"/>
        <v/>
      </c>
      <c r="E25" s="79"/>
      <c r="F25" s="77" t="s">
        <v>11</v>
      </c>
      <c r="G25" s="54"/>
      <c r="H25" s="56" t="str">
        <f t="shared" si="3"/>
        <v/>
      </c>
    </row>
    <row r="26" spans="1:8" ht="18.75" customHeight="1" x14ac:dyDescent="0.3">
      <c r="A26" s="75"/>
      <c r="B26" s="71" t="s">
        <v>10</v>
      </c>
      <c r="C26" s="57"/>
      <c r="D26" s="59" t="str">
        <f t="shared" si="4"/>
        <v/>
      </c>
      <c r="E26" s="78"/>
      <c r="F26" s="71" t="s">
        <v>10</v>
      </c>
      <c r="G26" s="53"/>
      <c r="H26" s="55" t="str">
        <f t="shared" si="3"/>
        <v/>
      </c>
    </row>
    <row r="27" spans="1:8" ht="18.75" customHeight="1" thickBot="1" x14ac:dyDescent="0.35">
      <c r="A27" s="80"/>
      <c r="B27" s="81" t="s">
        <v>11</v>
      </c>
      <c r="C27" s="58"/>
      <c r="D27" s="60" t="str">
        <f t="shared" si="4"/>
        <v/>
      </c>
      <c r="E27" s="82"/>
      <c r="F27" s="81" t="s">
        <v>11</v>
      </c>
      <c r="G27" s="61"/>
      <c r="H27" s="62" t="str">
        <f t="shared" si="3"/>
        <v/>
      </c>
    </row>
    <row r="28" spans="1:8" x14ac:dyDescent="0.3">
      <c r="A28" s="8"/>
    </row>
    <row r="30" spans="1:8" x14ac:dyDescent="0.3">
      <c r="A30" s="9" t="s">
        <v>12</v>
      </c>
    </row>
    <row r="31" spans="1:8" x14ac:dyDescent="0.3">
      <c r="A31" s="10"/>
      <c r="B31" s="11" t="s">
        <v>13</v>
      </c>
      <c r="C31" s="83" t="s">
        <v>14</v>
      </c>
      <c r="D31" s="83"/>
      <c r="E31" s="83" t="s">
        <v>15</v>
      </c>
      <c r="F31" s="83"/>
      <c r="G31" s="83" t="s">
        <v>16</v>
      </c>
      <c r="H31" s="83"/>
    </row>
    <row r="32" spans="1:8" x14ac:dyDescent="0.3">
      <c r="A32" s="12" t="s">
        <v>17</v>
      </c>
      <c r="B32" s="13"/>
      <c r="C32" s="83"/>
      <c r="D32" s="83"/>
      <c r="E32" s="83"/>
      <c r="F32" s="83"/>
      <c r="G32" s="83"/>
      <c r="H32" s="83"/>
    </row>
    <row r="33" spans="1:8" ht="17.25" customHeight="1" x14ac:dyDescent="0.3">
      <c r="A33" s="85" t="s">
        <v>7</v>
      </c>
      <c r="B33" s="86"/>
      <c r="C33" s="85" t="s">
        <v>18</v>
      </c>
      <c r="D33" s="85"/>
      <c r="E33" s="87" t="s">
        <v>19</v>
      </c>
      <c r="F33" s="87"/>
      <c r="G33" s="86" t="s">
        <v>20</v>
      </c>
      <c r="H33" s="86"/>
    </row>
    <row r="35" spans="1:8" x14ac:dyDescent="0.3">
      <c r="A35" s="14" t="s">
        <v>21</v>
      </c>
      <c r="B35" s="15"/>
      <c r="C35" s="15"/>
      <c r="D35" s="15"/>
      <c r="E35" s="15"/>
      <c r="F35" s="15"/>
      <c r="G35" s="15"/>
      <c r="H35" s="16"/>
    </row>
    <row r="36" spans="1:8" x14ac:dyDescent="0.3">
      <c r="A36" s="17" t="s">
        <v>22</v>
      </c>
      <c r="B36" s="18"/>
      <c r="C36" s="18"/>
      <c r="D36" s="18"/>
      <c r="E36" s="18"/>
      <c r="F36" s="18"/>
      <c r="G36" s="18"/>
      <c r="H36" s="19"/>
    </row>
    <row r="37" spans="1:8" x14ac:dyDescent="0.3">
      <c r="A37" s="17"/>
      <c r="B37" s="18"/>
      <c r="C37" s="18"/>
      <c r="D37" s="18"/>
      <c r="E37" s="18"/>
      <c r="F37" s="18"/>
      <c r="G37" s="18"/>
      <c r="H37" s="19"/>
    </row>
    <row r="38" spans="1:8" x14ac:dyDescent="0.3">
      <c r="A38" s="17"/>
      <c r="B38" s="18"/>
      <c r="C38" s="18"/>
      <c r="D38" s="18"/>
      <c r="E38" s="18"/>
      <c r="F38" s="18"/>
      <c r="G38" s="18"/>
      <c r="H38" s="19"/>
    </row>
    <row r="39" spans="1:8" x14ac:dyDescent="0.3">
      <c r="A39" s="17"/>
      <c r="B39" s="18"/>
      <c r="C39" s="18"/>
      <c r="D39" s="18"/>
      <c r="E39" s="18"/>
      <c r="F39" s="18"/>
      <c r="G39" s="18"/>
      <c r="H39" s="19"/>
    </row>
    <row r="40" spans="1:8" x14ac:dyDescent="0.3">
      <c r="A40" s="20"/>
      <c r="B40" s="21"/>
      <c r="C40" s="21"/>
      <c r="D40" s="21"/>
      <c r="E40" s="21"/>
      <c r="F40" s="21"/>
      <c r="G40" s="21"/>
      <c r="H40" s="22"/>
    </row>
    <row r="43" spans="1:8" x14ac:dyDescent="0.3">
      <c r="A43" s="88" t="s">
        <v>23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4" t="s">
        <v>24</v>
      </c>
      <c r="B44" s="84"/>
      <c r="C44" s="84"/>
      <c r="D44" s="84"/>
      <c r="E44" s="84"/>
      <c r="F44" s="84"/>
      <c r="G44" s="84"/>
      <c r="H44" s="84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D10:D27 H10:H27">
    <cfRule type="containsText" dxfId="19" priority="13" operator="containsText" text="불량">
      <formula>NOT(ISERROR(SEARCH("불량",D8)))</formula>
    </cfRule>
  </conditionalFormatting>
  <conditionalFormatting sqref="C8 G8 G10:G27 C10:C27">
    <cfRule type="containsText" dxfId="18" priority="12" operator="containsText" text="양성">
      <formula>NOT(ISERROR(SEARCH("양성",C8)))</formula>
    </cfRule>
  </conditionalFormatting>
  <conditionalFormatting sqref="G12">
    <cfRule type="containsText" dxfId="17" priority="11" operator="containsText" text="양성">
      <formula>NOT(ISERROR(SEARCH("양성",G12)))</formula>
    </cfRule>
  </conditionalFormatting>
  <conditionalFormatting sqref="G13">
    <cfRule type="containsText" dxfId="16" priority="10" operator="containsText" text="양성">
      <formula>NOT(ISERROR(SEARCH("양성",G13)))</formula>
    </cfRule>
  </conditionalFormatting>
  <conditionalFormatting sqref="G12">
    <cfRule type="containsText" dxfId="15" priority="9" operator="containsText" text="양성">
      <formula>NOT(ISERROR(SEARCH("양성",G12)))</formula>
    </cfRule>
  </conditionalFormatting>
  <conditionalFormatting sqref="G13">
    <cfRule type="containsText" dxfId="14" priority="8" operator="containsText" text="양성">
      <formula>NOT(ISERROR(SEARCH("양성",G13)))</formula>
    </cfRule>
  </conditionalFormatting>
  <conditionalFormatting sqref="D8 H8 D10:D27 H10:H27">
    <cfRule type="containsText" dxfId="13" priority="7" operator="containsText" text="주의">
      <formula>NOT(ISERROR(SEARCH("주의",D8)))</formula>
    </cfRule>
  </conditionalFormatting>
  <conditionalFormatting sqref="G12">
    <cfRule type="containsText" dxfId="12" priority="6" operator="containsText" text="양성">
      <formula>NOT(ISERROR(SEARCH("양성",G12)))</formula>
    </cfRule>
  </conditionalFormatting>
  <conditionalFormatting sqref="G13">
    <cfRule type="containsText" dxfId="11" priority="5" operator="containsText" text="양성">
      <formula>NOT(ISERROR(SEARCH("양성",G13)))</formula>
    </cfRule>
  </conditionalFormatting>
  <conditionalFormatting sqref="G13">
    <cfRule type="containsText" dxfId="10" priority="4" operator="containsText" text="양성">
      <formula>NOT(ISERROR(SEARCH("양성",G13)))</formula>
    </cfRule>
  </conditionalFormatting>
  <conditionalFormatting sqref="G10:G13">
    <cfRule type="containsText" dxfId="9" priority="3" operator="containsText" text="양성">
      <formula>NOT(ISERROR(SEARCH("양성",G10)))</formula>
    </cfRule>
  </conditionalFormatting>
  <conditionalFormatting sqref="G12:G13">
    <cfRule type="containsText" dxfId="8" priority="2" operator="containsText" text="양성">
      <formula>NOT(ISERROR(SEARCH("양성",G12)))</formula>
    </cfRule>
  </conditionalFormatting>
  <conditionalFormatting sqref="G11:G13">
    <cfRule type="containsText" dxfId="7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환경 24주</vt:lpstr>
      <vt:lpstr>환경24주_농장</vt:lpstr>
      <vt:lpstr>환경 29주</vt:lpstr>
      <vt:lpstr>환경29주_농장</vt:lpstr>
      <vt:lpstr>환경 34주</vt:lpstr>
      <vt:lpstr>환경34주_농장</vt:lpstr>
      <vt:lpstr>환경 42주</vt:lpstr>
      <vt:lpstr>환경42주_농장 </vt:lpstr>
      <vt:lpstr>환경 48주</vt:lpstr>
      <vt:lpstr>환경48주_농장</vt:lpstr>
      <vt:lpstr>환경 54주</vt:lpstr>
      <vt:lpstr>환경54주_농장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중앙연구소</dc:creator>
  <cp:lastModifiedBy>User</cp:lastModifiedBy>
  <dcterms:created xsi:type="dcterms:W3CDTF">2018-03-02T05:42:02Z</dcterms:created>
  <dcterms:modified xsi:type="dcterms:W3CDTF">2019-05-03T00:43:00Z</dcterms:modified>
</cp:coreProperties>
</file>