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Field test\1. 업로드파일\계약농장 환경검사\"/>
    </mc:Choice>
  </mc:AlternateContent>
  <bookViews>
    <workbookView xWindow="0" yWindow="0" windowWidth="19455" windowHeight="8670" activeTab="1"/>
  </bookViews>
  <sheets>
    <sheet name="환경 24주" sheetId="14" r:id="rId1"/>
    <sheet name="환경 28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<sst xmlns="http://schemas.openxmlformats.org/spreadsheetml/2006/main" count="149" uniqueCount="91">
  <si>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</si>
  <si>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</si>
  <si>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</si>
  <si>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</si>
  <si>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</si>
  <si>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</si>
  <si>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</si>
  <si>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</si>
  <si>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</si>
  <si>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</si>
  <si>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</si>
  <si>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</si>
  <si>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</si>
  <si>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</si>
  <si>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</si>
  <si>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</si>
  <si>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</si>
  <si>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</si>
  <si>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</si>
  <si>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</si>
  <si>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</si>
  <si>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</si>
  <si>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</si>
  <si>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</si>
  <si>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</si>
  <si>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</si>
  <si>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</si>
  <si>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</si>
  <si>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</si>
  <si>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</si>
  <si>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</si>
  <si>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</si>
  <si>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</si>
  <si>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</si>
  <si>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</si>
  <si>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</si>
  <si>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</si>
  <si>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</si>
  <si>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</si>
  <si>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</si>
  <si>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</si>
  <si>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</si>
  <si>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</si>
  <si>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</si>
  <si>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</si>
  <si>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</si>
  <si>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</si>
  <si>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</si>
  <si>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</si>
  <si>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</si>
  <si>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</si>
  <si>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</si>
  <si>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</si>
  <si>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</si>
  <si>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</si>
  <si>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</si>
  <si>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</si>
  <si>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</si>
  <si>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</si>
  <si>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</si>
  <si>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</si>
  <si>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</si>
  <si>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</si>
  <si>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</si>
  <si>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</si>
  <si>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</si>
  <si>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</si>
  <si>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</si>
  <si>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</si>
  <si>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</si>
  <si>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</si>
  <si>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</si>
  <si>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</si>
  <si>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</si>
  <si>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</si>
  <si>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</si>
  <si>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하이팜</t>
    <phoneticPr fontId="3" type="noConversion"/>
  </si>
  <si>
    <t>20-0490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</si>
  <si>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</si>
  <si>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</si>
  <si>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</si>
  <si>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</si>
  <si>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4동</t>
    <phoneticPr fontId="3" type="noConversion"/>
  </si>
  <si>
    <t>5동</t>
    <phoneticPr fontId="3" type="noConversion"/>
  </si>
  <si>
    <t>6동</t>
    <phoneticPr fontId="3" type="noConversion"/>
  </si>
  <si>
    <t>7동</t>
    <phoneticPr fontId="3" type="noConversion"/>
  </si>
  <si>
    <t>8동</t>
    <phoneticPr fontId="3" type="noConversion"/>
  </si>
  <si>
    <t>9동</t>
    <phoneticPr fontId="3" type="noConversion"/>
  </si>
  <si>
    <t>10동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</si>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</sst>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77</v>
      </c>
      <c r="H3" s="72"/>
      <c r="N3" s="32"/>
    </row>
    <row r="4" spans="1:14" x14ac:dyDescent="0.3">
      <c r="A4" s="28" t="s">
        <v>20</v>
      </c>
      <c r="B4" s="33" t="s">
        <v>76</v>
      </c>
      <c r="C4" s="28" t="s">
        <v>6</v>
      </c>
      <c r="D4" s="73">
        <v>43875</v>
      </c>
      <c r="E4" s="73"/>
      <c r="F4" s="30" t="s">
        <v>50</v>
      </c>
      <c r="G4" s="74">
        <v>43881</v>
      </c>
      <c r="H4" s="75"/>
      <c r="N4" s="32"/>
    </row>
    <row r="5" spans="1:14" x14ac:dyDescent="0.3">
      <c r="A5" s="28" t="s">
        <v>15</v>
      </c>
      <c r="B5" s="27">
        <v>9374</v>
      </c>
      <c r="C5" s="28" t="s">
        <v>16</v>
      </c>
      <c r="D5" s="76">
        <v>28</v>
      </c>
      <c r="E5" s="76"/>
      <c r="F5" s="28" t="s">
        <v>7</v>
      </c>
      <c r="G5" s="77" t="s">
        <v>78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79</v>
      </c>
      <c r="B8" s="43"/>
      <c r="C8" s="46" t="s">
        <v>89</v>
      </c>
      <c r="D8" s="48" t="str">
        <f>IF(C8="","",IF(C8="음성","양호",IF(ISERROR(FIND(".",C8)),"불량","주의")))</f>
        <v>양호</v>
      </c>
      <c r="E8" s="50" t="s">
        <v>80</v>
      </c>
      <c r="F8" s="43"/>
      <c r="G8" s="46" t="s">
        <v>89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81</v>
      </c>
      <c r="B10" s="43"/>
      <c r="C10" s="46" t="s">
        <v>89</v>
      </c>
      <c r="D10" s="48" t="str">
        <f t="shared" ref="D10" si="0">IF(C10="","",IF(C10="음성","양호",IF(ISERROR(FIND(".",C10)),"불량","주의")))</f>
        <v>양호</v>
      </c>
      <c r="E10" s="50" t="s">
        <v>82</v>
      </c>
      <c r="F10" s="43"/>
      <c r="G10" s="46" t="s">
        <v>89</v>
      </c>
      <c r="H10" s="40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 t="s">
        <v>83</v>
      </c>
      <c r="B12" s="43"/>
      <c r="C12" s="46" t="s">
        <v>89</v>
      </c>
      <c r="D12" s="48" t="str">
        <f t="shared" ref="D12" si="2">IF(C12="","",IF(C12="음성","양호",IF(ISERROR(FIND(".",C12)),"불량","주의")))</f>
        <v>양호</v>
      </c>
      <c r="E12" s="50" t="s">
        <v>84</v>
      </c>
      <c r="F12" s="43"/>
      <c r="G12" s="46" t="s">
        <v>89</v>
      </c>
      <c r="H12" s="40" t="str">
        <f t="shared" ref="H12" si="3">IF(G12="","",IF(G12="음성","양호",IF(ISERROR(FIND(".",G12)),"불량","주의")))</f>
        <v>양호</v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 t="s">
        <v>85</v>
      </c>
      <c r="B14" s="43"/>
      <c r="C14" s="46" t="s">
        <v>89</v>
      </c>
      <c r="D14" s="48" t="str">
        <f t="shared" ref="D14" si="4">IF(C14="","",IF(C14="음성","양호",IF(ISERROR(FIND(".",C14)),"불량","주의")))</f>
        <v>양호</v>
      </c>
      <c r="E14" s="50" t="s">
        <v>86</v>
      </c>
      <c r="F14" s="43"/>
      <c r="G14" s="46" t="s">
        <v>89</v>
      </c>
      <c r="H14" s="40" t="str">
        <f t="shared" ref="H14" si="5">IF(G14="","",IF(G14="음성","양호",IF(ISERROR(FIND(".",G14)),"불량","주의")))</f>
        <v>양호</v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 t="s">
        <v>87</v>
      </c>
      <c r="B16" s="43"/>
      <c r="C16" s="46" t="s">
        <v>89</v>
      </c>
      <c r="D16" s="48" t="str">
        <f t="shared" ref="D16" si="6">IF(C16="","",IF(C16="음성","양호",IF(ISERROR(FIND(".",C16)),"불량","주의")))</f>
        <v>양호</v>
      </c>
      <c r="E16" s="50" t="s">
        <v>88</v>
      </c>
      <c r="F16" s="43"/>
      <c r="G16" s="46" t="s">
        <v>89</v>
      </c>
      <c r="H16" s="40" t="str">
        <f t="shared" ref="H16" si="7">IF(G16="","",IF(G16="음성","양호",IF(ISERROR(FIND(".",G16)),"불량","주의")))</f>
        <v>양호</v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90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C16 G8 C14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24주'!G3:H3</f>
        <v>20-0490</v>
      </c>
      <c r="H3" s="72"/>
    </row>
    <row r="4" spans="1:8" x14ac:dyDescent="0.3">
      <c r="A4" s="28" t="s">
        <v>58</v>
      </c>
      <c r="B4" s="29" t="str">
        <f>'환경 24주'!B4</f>
        <v>하이팜</v>
      </c>
      <c r="C4" s="28" t="s">
        <v>59</v>
      </c>
      <c r="D4" s="99">
        <f>'환경 24주'!D4</f>
        <v>43875</v>
      </c>
      <c r="E4" s="99"/>
      <c r="F4" s="30" t="s">
        <v>60</v>
      </c>
      <c r="G4" s="100">
        <f>'환경 24주'!G4:H4</f>
        <v>43881</v>
      </c>
      <c r="H4" s="101"/>
    </row>
    <row r="5" spans="1:8" x14ac:dyDescent="0.3">
      <c r="A5" s="28" t="s">
        <v>61</v>
      </c>
      <c r="B5" s="29">
        <f>'환경 24주'!B5</f>
        <v>9374</v>
      </c>
      <c r="C5" s="28" t="s">
        <v>62</v>
      </c>
      <c r="D5" s="102">
        <f>'환경 24주'!D5:E5</f>
        <v>28</v>
      </c>
      <c r="E5" s="102"/>
      <c r="F5" s="28" t="s">
        <v>63</v>
      </c>
      <c r="G5" s="103" t="str">
        <f>'환경 24주'!G5:H5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24주'!A8:A9="","",'환경 24주'!A8:A9)</f>
        <v>1동</v>
      </c>
      <c r="B8" s="79"/>
      <c r="C8" s="82" t="str">
        <f>IF('환경 24주'!D8="","",IF('환경 24주'!D8="불량","부적합",IF('환경 24주'!D8="주의","주의","적합")))</f>
        <v>적합</v>
      </c>
      <c r="D8" s="83"/>
      <c r="E8" s="86" t="str">
        <f>IF('환경 24주'!E8:E9="","",'환경 24주'!E8:E9)</f>
        <v>2동</v>
      </c>
      <c r="F8" s="79"/>
      <c r="G8" s="82" t="str">
        <f>IF('환경 24주'!H8="","",IF('환경 24주'!H8="불량","부적합",IF('환경 24주'!H8="주의","주의","적합")))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24주'!D9="불량","부적합",IF('환경 24주'!D9="주의","주의","적합"))</f>
        <v>적합</v>
      </c>
      <c r="D9" s="93"/>
      <c r="E9" s="94"/>
      <c r="F9" s="91"/>
      <c r="G9" s="92" t="str">
        <f>IF('환경 24주'!H9="불량","부적합",IF('환경 24주'!H9="주의","주의","적합"))</f>
        <v>적합</v>
      </c>
      <c r="H9" s="95"/>
    </row>
    <row r="10" spans="1:8" ht="18.75" customHeight="1" x14ac:dyDescent="0.3">
      <c r="A10" s="78" t="str">
        <f>IF('환경 24주'!A10:A11="","",'환경 24주'!A10:A11)</f>
        <v>3동</v>
      </c>
      <c r="B10" s="79"/>
      <c r="C10" s="82" t="str">
        <f>IF('환경 24주'!D10="","",IF('환경 24주'!D10="불량","부적합",IF('환경 24주'!D10="주의","주의","적합")))</f>
        <v>적합</v>
      </c>
      <c r="D10" s="83"/>
      <c r="E10" s="86" t="str">
        <f>IF('환경 24주'!E10:E11="","",'환경 24주'!E10:E11)</f>
        <v>4동</v>
      </c>
      <c r="F10" s="79"/>
      <c r="G10" s="82" t="str">
        <f>IF('환경 24주'!H10="","",IF('환경 24주'!H10="불량","부적합",IF('환경 24주'!H10="주의","주의","적합")))</f>
        <v>적합</v>
      </c>
      <c r="H10" s="88"/>
    </row>
    <row r="11" spans="1:8" ht="18.75" customHeight="1" x14ac:dyDescent="0.3">
      <c r="A11" s="90"/>
      <c r="B11" s="91"/>
      <c r="C11" s="92" t="str">
        <f>IF('환경 24주'!D11="불량","부적합",IF('환경 24주'!D11="주의","주의","적합"))</f>
        <v>적합</v>
      </c>
      <c r="D11" s="93"/>
      <c r="E11" s="94"/>
      <c r="F11" s="91"/>
      <c r="G11" s="92" t="str">
        <f>IF('환경 24주'!H11="불량","부적합",IF('환경 24주'!H11="주의","주의","적합"))</f>
        <v>적합</v>
      </c>
      <c r="H11" s="95"/>
    </row>
    <row r="12" spans="1:8" ht="18.75" customHeight="1" x14ac:dyDescent="0.3">
      <c r="A12" s="78" t="str">
        <f>IF('환경 24주'!A12:A13="","",'환경 24주'!A12:A13)</f>
        <v>5동</v>
      </c>
      <c r="B12" s="79"/>
      <c r="C12" s="82" t="str">
        <f>IF('환경 24주'!D12="","",IF('환경 24주'!D12="불량","부적합",IF('환경 24주'!D12="주의","주의","적합")))</f>
        <v>적합</v>
      </c>
      <c r="D12" s="83"/>
      <c r="E12" s="86" t="str">
        <f>IF('환경 24주'!E12:E13="","",'환경 24주'!E12:E13)</f>
        <v>6동</v>
      </c>
      <c r="F12" s="79"/>
      <c r="G12" s="82" t="str">
        <f>IF('환경 24주'!H12="","",IF('환경 24주'!H12="불량","부적합",IF('환경 24주'!H12="주의","주의","적합")))</f>
        <v>적합</v>
      </c>
      <c r="H12" s="88"/>
    </row>
    <row r="13" spans="1:8" ht="18.75" customHeight="1" x14ac:dyDescent="0.3">
      <c r="A13" s="90"/>
      <c r="B13" s="91"/>
      <c r="C13" s="92" t="str">
        <f>IF('환경 24주'!D13="불량","부적합",IF('환경 24주'!D13="주의","주의","적합"))</f>
        <v>적합</v>
      </c>
      <c r="D13" s="93"/>
      <c r="E13" s="94"/>
      <c r="F13" s="91"/>
      <c r="G13" s="92" t="str">
        <f>IF('환경 24주'!H13="불량","부적합",IF('환경 24주'!H13="주의","주의","적합"))</f>
        <v>적합</v>
      </c>
      <c r="H13" s="95"/>
    </row>
    <row r="14" spans="1:8" ht="18.75" customHeight="1" x14ac:dyDescent="0.3">
      <c r="A14" s="78" t="str">
        <f>IF('환경 24주'!A14:A15="","",'환경 24주'!A14:A15)</f>
        <v>7동</v>
      </c>
      <c r="B14" s="79"/>
      <c r="C14" s="82" t="str">
        <f>IF('환경 24주'!D14="","",IF('환경 24주'!D14="불량","부적합",IF('환경 24주'!D14="주의","주의","적합")))</f>
        <v>적합</v>
      </c>
      <c r="D14" s="83"/>
      <c r="E14" s="86" t="str">
        <f>IF('환경 24주'!E14:E15="","",'환경 24주'!E14:E15)</f>
        <v>8동</v>
      </c>
      <c r="F14" s="79"/>
      <c r="G14" s="82" t="str">
        <f>IF('환경 24주'!H14="","",IF('환경 24주'!H14="불량","부적합",IF('환경 24주'!H14="주의","주의","적합")))</f>
        <v>적합</v>
      </c>
      <c r="H14" s="88"/>
    </row>
    <row r="15" spans="1:8" ht="18.75" customHeight="1" x14ac:dyDescent="0.3">
      <c r="A15" s="90"/>
      <c r="B15" s="91"/>
      <c r="C15" s="92" t="str">
        <f>IF('환경 24주'!D15="불량","부적합",IF('환경 24주'!D15="주의","주의","적합"))</f>
        <v>적합</v>
      </c>
      <c r="D15" s="93"/>
      <c r="E15" s="94"/>
      <c r="F15" s="91"/>
      <c r="G15" s="92" t="str">
        <f>IF('환경 24주'!H15="불량","부적합",IF('환경 24주'!H15="주의","주의","적합"))</f>
        <v>적합</v>
      </c>
      <c r="H15" s="95"/>
    </row>
    <row r="16" spans="1:8" ht="18.75" customHeight="1" x14ac:dyDescent="0.3">
      <c r="A16" s="78" t="str">
        <f>IF('환경 24주'!A16:A17="","",'환경 24주'!A16:A17)</f>
        <v>9동</v>
      </c>
      <c r="B16" s="79"/>
      <c r="C16" s="82" t="str">
        <f>IF('환경 24주'!D16="","",IF('환경 24주'!D16="불량","부적합",IF('환경 24주'!D16="주의","주의","적합")))</f>
        <v>적합</v>
      </c>
      <c r="D16" s="83"/>
      <c r="E16" s="86" t="str">
        <f>IF('환경 24주'!E16:E17="","",'환경 24주'!E16:E17)</f>
        <v>10동</v>
      </c>
      <c r="F16" s="79"/>
      <c r="G16" s="82" t="str">
        <f>IF('환경 24주'!H16="","",IF('환경 24주'!H16="불량","부적합",IF('환경 24주'!H16="주의","주의","적합")))</f>
        <v>적합</v>
      </c>
      <c r="H16" s="88"/>
    </row>
    <row r="17" spans="1:8" ht="18.75" customHeight="1" x14ac:dyDescent="0.3">
      <c r="A17" s="90"/>
      <c r="B17" s="91"/>
      <c r="C17" s="92" t="str">
        <f>IF('환경 24주'!D17="불량","부적합",IF('환경 24주'!D17="주의","주의","적합"))</f>
        <v>적합</v>
      </c>
      <c r="D17" s="93"/>
      <c r="E17" s="94"/>
      <c r="F17" s="91"/>
      <c r="G17" s="92" t="str">
        <f>IF('환경 24주'!H17="불량","부적합",IF('환경 24주'!H17="주의","주의","적합"))</f>
        <v>적합</v>
      </c>
      <c r="H17" s="95"/>
    </row>
    <row r="18" spans="1:8" ht="18.75" customHeight="1" x14ac:dyDescent="0.3">
      <c r="A18" s="78" t="str">
        <f>IF('환경 24주'!A18:A19="","",'환경 24주'!A18:A19)</f>
        <v/>
      </c>
      <c r="B18" s="79"/>
      <c r="C18" s="82" t="str">
        <f>IF('환경 24주'!D18="","",IF('환경 24주'!D18="불량","부적합",IF('환경 24주'!D18="주의","주의","적합")))</f>
        <v/>
      </c>
      <c r="D18" s="83"/>
      <c r="E18" s="86" t="str">
        <f>IF('환경 24주'!E18:E19="","",'환경 24주'!E18:E19)</f>
        <v/>
      </c>
      <c r="F18" s="79"/>
      <c r="G18" s="82" t="str">
        <f>IF('환경 24주'!H18="","",IF('환경 24주'!H18="불량","부적합",IF('환경 24주'!H18="주의","주의","적합")))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24주'!D19="불량","부적합",IF('환경 24주'!D19="주의","주의","적합"))</f>
        <v>적합</v>
      </c>
      <c r="D19" s="93"/>
      <c r="E19" s="94"/>
      <c r="F19" s="91"/>
      <c r="G19" s="92" t="str">
        <f>IF('환경 24주'!H19="불량","부적합",IF('환경 24주'!H19="주의","주의","적합"))</f>
        <v>적합</v>
      </c>
      <c r="H19" s="95"/>
    </row>
    <row r="20" spans="1:8" ht="18.75" customHeight="1" x14ac:dyDescent="0.3">
      <c r="A20" s="78" t="str">
        <f>IF('환경 24주'!A20:A21="","",'환경 24주'!A20:A21)</f>
        <v/>
      </c>
      <c r="B20" s="79"/>
      <c r="C20" s="82" t="str">
        <f>IF('환경 24주'!D20="","",IF('환경 24주'!D20="불량","부적합",IF('환경 24주'!D20="주의","주의","적합")))</f>
        <v/>
      </c>
      <c r="D20" s="83"/>
      <c r="E20" s="86" t="str">
        <f>IF('환경 24주'!E20:E21="","",'환경 24주'!E20:E21)</f>
        <v/>
      </c>
      <c r="F20" s="79"/>
      <c r="G20" s="82" t="str">
        <f>IF('환경 24주'!H20="","",IF('환경 24주'!H20="불량","부적합",IF('환경 24주'!H20="주의","주의","적합")))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24주'!D21="불량","부적합",IF('환경 24주'!D21="주의","주의","적합"))</f>
        <v>적합</v>
      </c>
      <c r="D21" s="93"/>
      <c r="E21" s="94"/>
      <c r="F21" s="91"/>
      <c r="G21" s="92" t="str">
        <f>IF('환경 24주'!H21="불량","부적합",IF('환경 24주'!H21="주의","주의","적합"))</f>
        <v>적합</v>
      </c>
      <c r="H21" s="95"/>
    </row>
    <row r="22" spans="1:8" ht="18.75" customHeight="1" x14ac:dyDescent="0.3">
      <c r="A22" s="78" t="str">
        <f>IF('환경 24주'!A22:A23="","",'환경 24주'!A22:A23)</f>
        <v/>
      </c>
      <c r="B22" s="79"/>
      <c r="C22" s="82" t="str">
        <f>IF('환경 24주'!D22="","",IF('환경 24주'!D22="불량","부적합",IF('환경 24주'!D22="주의","주의","적합")))</f>
        <v/>
      </c>
      <c r="D22" s="83"/>
      <c r="E22" s="86" t="str">
        <f>IF('환경 24주'!E22:E23="","",'환경 24주'!E22:E23)</f>
        <v/>
      </c>
      <c r="F22" s="79"/>
      <c r="G22" s="82" t="str">
        <f>IF('환경 24주'!H22="","",IF('환경 24주'!H22="불량","부적합",IF('환경 24주'!H22="주의","주의","적합")))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24주'!D23="불량","부적합",IF('환경 24주'!D23="주의","주의","적합"))</f>
        <v>적합</v>
      </c>
      <c r="D23" s="93"/>
      <c r="E23" s="94"/>
      <c r="F23" s="91"/>
      <c r="G23" s="92" t="str">
        <f>IF('환경 24주'!H23="불량","부적합",IF('환경 24주'!H23="주의","주의","적합"))</f>
        <v>적합</v>
      </c>
      <c r="H23" s="95"/>
    </row>
    <row r="24" spans="1:8" ht="18.75" customHeight="1" x14ac:dyDescent="0.3">
      <c r="A24" s="78" t="str">
        <f>IF('환경 24주'!A24:A25="","",'환경 24주'!A24:A25)</f>
        <v/>
      </c>
      <c r="B24" s="79"/>
      <c r="C24" s="82" t="str">
        <f>IF('환경 24주'!D24="","",IF('환경 24주'!D24="불량","부적합",IF('환경 24주'!D24="주의","주의","적합")))</f>
        <v/>
      </c>
      <c r="D24" s="83"/>
      <c r="E24" s="86" t="str">
        <f>IF('환경 24주'!E24:E25="","",'환경 24주'!E24:E25)</f>
        <v/>
      </c>
      <c r="F24" s="79"/>
      <c r="G24" s="82" t="str">
        <f>IF('환경 24주'!H24="","",IF('환경 24주'!H24="불량","부적합",IF('환경 24주'!H24="주의","주의","적합")))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24주'!D25="불량","부적합",IF('환경 24주'!D25="주의","주의","적합"))</f>
        <v>적합</v>
      </c>
      <c r="D25" s="93"/>
      <c r="E25" s="94"/>
      <c r="F25" s="91"/>
      <c r="G25" s="92" t="str">
        <f>IF('환경 24주'!H25="불량","부적합",IF('환경 24주'!H25="주의","주의","적합"))</f>
        <v>적합</v>
      </c>
      <c r="H25" s="95"/>
    </row>
    <row r="26" spans="1:8" ht="18.75" customHeight="1" x14ac:dyDescent="0.3">
      <c r="A26" s="78" t="str">
        <f>IF('환경 24주'!A26:A27="","",'환경 24주'!A26:A27)</f>
        <v/>
      </c>
      <c r="B26" s="79"/>
      <c r="C26" s="82" t="str">
        <f>IF('환경 24주'!D26="","",IF('환경 24주'!D26="불량","부적합",IF('환경 24주'!D26="주의","주의","적합")))</f>
        <v/>
      </c>
      <c r="D26" s="83"/>
      <c r="E26" s="86" t="str">
        <f>IF('환경 24주'!E26:E27="","",'환경 24주'!E26:E27)</f>
        <v/>
      </c>
      <c r="F26" s="79"/>
      <c r="G26" s="82" t="str">
        <f>IF('환경 24주'!H26="","",IF('환경 24주'!H26="불량","부적합",IF('환경 24주'!H26="주의","주의","적합")))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24주'!D27="불량","부적합",IF('환경 24주'!D27="주의","주의","적합"))</f>
        <v>적합</v>
      </c>
      <c r="D27" s="85"/>
      <c r="E27" s="87"/>
      <c r="F27" s="81"/>
      <c r="G27" s="84" t="str">
        <f>IF('환경 24주'!H27="불량","부적합",IF('환경 24주'!H27="주의","주의","적합"))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24주'!A36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24주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2020-03-05T23:57:51Z</cp:lastPrinted>
  <dcterms:created xsi:type="dcterms:W3CDTF">2017-08-30T04:14:19Z</dcterms:created>
  <dcterms:modified xsi:type="dcterms:W3CDTF">2020-06-26T06:43:58Z</dcterms:modified>
</cp:coreProperties>
</file>