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8035" windowHeight="12570"/>
  </bookViews>
  <sheets>
    <sheet name="4주령" sheetId="1" r:id="rId1"/>
    <sheet name="graph" sheetId="2" r:id="rId2"/>
  </sheets>
  <definedNames>
    <definedName name="_xlnm._FilterDatabase" localSheetId="0" hidden="1">'4주령'!$B$11:$Y$11</definedName>
  </definedNames>
  <calcPr calcId="125725"/>
</workbook>
</file>

<file path=xl/calcChain.xml><?xml version="1.0" encoding="utf-8"?>
<calcChain xmlns="http://schemas.openxmlformats.org/spreadsheetml/2006/main">
  <c r="D10" i="1"/>
  <c r="F10" s="1"/>
  <c r="B10"/>
  <c r="L4" i="2"/>
  <c r="N12"/>
  <c r="AB9"/>
  <c r="AB3"/>
  <c r="R4"/>
  <c r="X12"/>
  <c r="B10"/>
  <c r="P4"/>
  <c r="H3"/>
  <c r="H12"/>
  <c r="N9"/>
  <c r="X13"/>
  <c r="D13"/>
  <c r="L9"/>
  <c r="P5"/>
  <c r="G6"/>
  <c r="K13"/>
  <c r="R10"/>
  <c r="D6"/>
  <c r="W6"/>
  <c r="O13"/>
  <c r="AA10"/>
  <c r="T6"/>
  <c r="F5"/>
  <c r="AA12"/>
  <c r="L10"/>
  <c r="N14"/>
  <c r="V13"/>
  <c r="D10"/>
  <c r="P7"/>
  <c r="AB8"/>
  <c r="D14"/>
  <c r="P11"/>
  <c r="B8"/>
  <c r="L3"/>
  <c r="F14"/>
  <c r="S11"/>
  <c r="R8"/>
  <c r="K7"/>
  <c r="R13"/>
  <c r="C11"/>
  <c r="Z6"/>
  <c r="T14"/>
  <c r="V10"/>
  <c r="G8"/>
  <c r="H13"/>
  <c r="P12"/>
  <c r="X8"/>
  <c r="B6"/>
  <c r="J13"/>
  <c r="R12"/>
  <c r="AA8"/>
  <c r="L6"/>
  <c r="V12"/>
  <c r="B12"/>
  <c r="K8"/>
  <c r="X5"/>
  <c r="Z9"/>
  <c r="F9"/>
  <c r="S3"/>
  <c r="G9"/>
  <c r="X9"/>
  <c r="D3"/>
  <c r="S8"/>
  <c r="D12"/>
  <c r="T3"/>
  <c r="K6"/>
  <c r="R5"/>
  <c r="Z12"/>
  <c r="H5"/>
  <c r="X6"/>
  <c r="N3"/>
  <c r="G13"/>
  <c r="T5"/>
  <c r="K5"/>
  <c r="G4"/>
  <c r="T12"/>
  <c r="O4"/>
  <c r="X3"/>
  <c r="K12"/>
  <c r="V4"/>
  <c r="C8"/>
  <c r="S5"/>
  <c r="W13"/>
  <c r="N6"/>
  <c r="N8"/>
  <c r="J6"/>
  <c r="AA13"/>
  <c r="AA6"/>
  <c r="B7"/>
  <c r="B4"/>
  <c r="L13"/>
  <c r="Z5"/>
  <c r="V5"/>
  <c r="B13"/>
  <c r="O10"/>
  <c r="J9"/>
  <c r="L8"/>
  <c r="O14"/>
  <c r="AB7"/>
  <c r="T9"/>
  <c r="P8"/>
  <c r="R14"/>
  <c r="F8"/>
  <c r="V8"/>
  <c r="H7"/>
  <c r="B14"/>
  <c r="L7"/>
  <c r="AA7"/>
  <c r="AB13"/>
  <c r="F11"/>
  <c r="N7"/>
  <c r="N4"/>
  <c r="W11"/>
  <c r="H9"/>
  <c r="K4"/>
  <c r="L5"/>
  <c r="Z11"/>
  <c r="K9"/>
  <c r="B5"/>
  <c r="G3"/>
  <c r="J11"/>
  <c r="W8"/>
  <c r="C13"/>
  <c r="L12"/>
  <c r="O8"/>
  <c r="AA5"/>
  <c r="F6"/>
  <c r="H6"/>
  <c r="AB10"/>
  <c r="G10"/>
  <c r="P6"/>
  <c r="V3"/>
  <c r="B11"/>
  <c r="J10"/>
  <c r="S6"/>
  <c r="D4"/>
  <c r="N10"/>
  <c r="V9"/>
  <c r="C6"/>
  <c r="P3"/>
  <c r="W5"/>
  <c r="AA4"/>
  <c r="R6"/>
  <c r="R11"/>
  <c r="Z10"/>
  <c r="G7"/>
  <c r="T4"/>
  <c r="AB11"/>
  <c r="H11"/>
  <c r="J7"/>
  <c r="W4"/>
  <c r="L11"/>
  <c r="S10"/>
  <c r="V6"/>
  <c r="H4"/>
  <c r="O7"/>
  <c r="C5"/>
  <c r="N13"/>
  <c r="O12"/>
  <c r="X11"/>
  <c r="Z7"/>
  <c r="J5"/>
  <c r="S12"/>
  <c r="AA11"/>
  <c r="H8"/>
  <c r="N5"/>
  <c r="C12"/>
  <c r="K11"/>
  <c r="T7"/>
  <c r="Z4"/>
  <c r="D9"/>
  <c r="X7"/>
  <c r="J14"/>
  <c r="R7"/>
  <c r="S4"/>
  <c r="V14"/>
  <c r="G12"/>
  <c r="AA3"/>
  <c r="D5"/>
  <c r="J3"/>
  <c r="J12"/>
  <c r="F4"/>
  <c r="R3"/>
  <c r="P14"/>
  <c r="V11"/>
  <c r="B3"/>
  <c r="Z3"/>
  <c r="T11"/>
  <c r="Z8"/>
  <c r="W3"/>
  <c r="K3"/>
  <c r="Z13"/>
  <c r="F13"/>
  <c r="O9"/>
  <c r="AB6"/>
  <c r="H14"/>
  <c r="P13"/>
  <c r="R9"/>
  <c r="C7"/>
  <c r="S13"/>
  <c r="AB12"/>
  <c r="B9"/>
  <c r="O6"/>
  <c r="W10"/>
  <c r="C10"/>
  <c r="W12"/>
  <c r="X14"/>
  <c r="C14"/>
  <c r="F10"/>
  <c r="S7"/>
  <c r="AA14"/>
  <c r="G14"/>
  <c r="P10"/>
  <c r="V7"/>
  <c r="L14"/>
  <c r="T13"/>
  <c r="AA9"/>
  <c r="F7"/>
  <c r="O11"/>
  <c r="X10"/>
  <c r="D7"/>
  <c r="J4"/>
  <c r="W14"/>
  <c r="D11"/>
  <c r="J8"/>
  <c r="AB5"/>
  <c r="Z14"/>
  <c r="G11"/>
  <c r="T8"/>
  <c r="AB4"/>
  <c r="K14"/>
  <c r="T10"/>
  <c r="D8"/>
  <c r="F12"/>
  <c r="N11"/>
  <c r="W7"/>
  <c r="G5"/>
  <c r="H10"/>
  <c r="P9"/>
  <c r="X4"/>
  <c r="C3"/>
  <c r="K10"/>
  <c r="S9"/>
  <c r="O5"/>
  <c r="F3"/>
  <c r="W9"/>
  <c r="C9"/>
  <c r="AB14"/>
  <c r="C4"/>
  <c r="S14"/>
  <c r="O3"/>
  <c r="E3" l="1"/>
  <c r="I3"/>
  <c r="M3"/>
  <c r="Q3"/>
  <c r="U3"/>
  <c r="Y3"/>
  <c r="AC3"/>
  <c r="E4"/>
  <c r="I4"/>
  <c r="M4"/>
  <c r="Q4"/>
  <c r="U4"/>
  <c r="Y4"/>
  <c r="AC4"/>
  <c r="E5"/>
  <c r="I5"/>
  <c r="M5"/>
  <c r="Q5"/>
  <c r="U5"/>
  <c r="Y5"/>
  <c r="AC5"/>
  <c r="E6"/>
  <c r="I6"/>
  <c r="M6"/>
  <c r="Q6"/>
  <c r="U6"/>
  <c r="Y6"/>
  <c r="AC6"/>
  <c r="E7"/>
  <c r="I7"/>
  <c r="M7"/>
  <c r="Q7"/>
  <c r="U7"/>
  <c r="Y7"/>
  <c r="AC7"/>
  <c r="E8"/>
  <c r="I8"/>
  <c r="M8"/>
  <c r="Q8"/>
  <c r="U8"/>
  <c r="Y8"/>
  <c r="AC8"/>
  <c r="E9"/>
  <c r="I9"/>
  <c r="M9"/>
  <c r="Q9"/>
  <c r="U9"/>
  <c r="Y9"/>
  <c r="AC9"/>
  <c r="E10"/>
  <c r="I10"/>
  <c r="M10"/>
  <c r="Q10"/>
  <c r="U10"/>
  <c r="Y10"/>
  <c r="AC10"/>
  <c r="E11"/>
  <c r="I11"/>
  <c r="M11"/>
  <c r="Q11"/>
  <c r="U11"/>
  <c r="Y11"/>
  <c r="AC11"/>
  <c r="E12"/>
  <c r="I12"/>
  <c r="M12"/>
  <c r="Q12"/>
  <c r="U12"/>
  <c r="Y12"/>
  <c r="AC12"/>
  <c r="E13"/>
  <c r="I13"/>
  <c r="M13"/>
  <c r="Q13"/>
  <c r="U13"/>
  <c r="Y13"/>
  <c r="AC13"/>
  <c r="E14"/>
  <c r="I14"/>
  <c r="M14"/>
  <c r="Q14"/>
  <c r="U14"/>
  <c r="Y14"/>
  <c r="AC14"/>
</calcChain>
</file>

<file path=xl/sharedStrings.xml><?xml version="1.0" encoding="utf-8"?>
<sst xmlns="http://schemas.openxmlformats.org/spreadsheetml/2006/main" count="106" uniqueCount="59">
  <si>
    <t>(주)체리부로 중앙연구소</t>
    <phoneticPr fontId="9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</si>
  <si>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</si>
  <si>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</si>
  <si>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</si>
  <si>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>접수  번호 :</t>
    <phoneticPr fontId="11" type="noConversion"/>
  </si>
  <si>
    <t>20-0540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</si>
  <si>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</si>
  <si>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</si>
  <si>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>고        객 :</t>
    <phoneticPr fontId="11" type="noConversion"/>
  </si>
  <si>
    <t>감곡농장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</si>
  <si>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</si>
  <si>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</si>
  <si>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</si>
  <si>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>주        소 :</t>
    <phoneticPr fontId="11" type="noConversion"/>
  </si>
  <si>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</si>
  <si>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</si>
  <si>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</si>
  <si>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2. 검사결과</t>
    <phoneticPr fontId="11" type="noConversion"/>
  </si>
  <si>
    <t>주령:</t>
    <phoneticPr fontId="9" type="noConversion"/>
  </si>
  <si>
    <t>일령:</t>
    <phoneticPr fontId="9" type="noConversion"/>
  </si>
  <si>
    <t>Case</t>
  </si>
  <si>
    <t>Assay</t>
  </si>
  <si>
    <t>Date</t>
  </si>
  <si>
    <t>AMean</t>
  </si>
  <si>
    <t>CV</t>
  </si>
  <si>
    <t>Count</t>
  </si>
  <si>
    <r>
      <t>20-0540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</si>
  <si>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MSMG</t>
    <phoneticPr fontId="3" type="noConversion"/>
  </si>
  <si>
    <r>
      <t>20-0542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311</t>
    </r>
  </si>
  <si>
    <t>SE</t>
    <phoneticPr fontId="3" type="noConversion"/>
  </si>
  <si>
    <t>IBV</t>
    <phoneticPr fontId="3" type="noConversion"/>
  </si>
  <si>
    <t/>
  </si>
  <si>
    <t>AI</t>
    <phoneticPr fontId="3" type="noConversion"/>
  </si>
  <si>
    <t xml:space="preserve">코   멘   트 </t>
    <phoneticPr fontId="11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</si>
  <si>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</si>
  <si>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</si>
  <si>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4주령</t>
    <phoneticPr fontId="3" type="noConversion"/>
  </si>
  <si>
    <t>8주령</t>
    <phoneticPr fontId="3" type="noConversion"/>
  </si>
  <si>
    <t>12주령</t>
    <phoneticPr fontId="3" type="noConversion"/>
  </si>
  <si>
    <t>16주령</t>
    <phoneticPr fontId="3" type="noConversion"/>
  </si>
  <si>
    <t>20주령</t>
    <phoneticPr fontId="3" type="noConversion"/>
  </si>
  <si>
    <t>54주령</t>
    <phoneticPr fontId="3" type="noConversion"/>
  </si>
  <si>
    <t>64주령</t>
    <phoneticPr fontId="3" type="noConversion"/>
  </si>
  <si>
    <t>od</t>
    <phoneticPr fontId="3" type="noConversion"/>
  </si>
  <si>
    <t>positive%</t>
    <phoneticPr fontId="3" type="noConversion"/>
  </si>
  <si>
    <t>ND</t>
    <phoneticPr fontId="3" type="noConversion"/>
  </si>
  <si>
    <t>AI</t>
    <phoneticPr fontId="3" type="noConversion"/>
  </si>
  <si>
    <t>EDS</t>
    <phoneticPr fontId="3" type="noConversion"/>
  </si>
  <si>
    <t>APV</t>
    <phoneticPr fontId="3" type="noConversion"/>
  </si>
  <si>
    <t>IBV</t>
    <phoneticPr fontId="3" type="noConversion"/>
  </si>
  <si>
    <t>IBD</t>
    <phoneticPr fontId="3" type="noConversion"/>
  </si>
  <si>
    <t>CAV</t>
    <phoneticPr fontId="3" type="noConversion"/>
  </si>
  <si>
    <t>AE</t>
    <phoneticPr fontId="3" type="noConversion"/>
  </si>
  <si>
    <t>REO</t>
    <phoneticPr fontId="3" type="noConversion"/>
  </si>
  <si>
    <t>IBH</t>
    <phoneticPr fontId="3" type="noConversion"/>
  </si>
  <si>
    <t>MSMG</t>
    <phoneticPr fontId="3" type="noConversion"/>
  </si>
  <si>
    <t>SE</t>
    <phoneticPr fontId="3" type="noConversion"/>
  </si>
  <si>
    <t>AI</t>
    <phoneticPr fontId="3" type="noConversion"/>
  </si>
  <si>
    <t>ND</t>
    <phoneticPr fontId="3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</si>
</sst>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yyyy&quot;-&quot;m&quot;-&quot;d;@"/>
    <numFmt numFmtId="177" formatCode="yy\.mm\.dd"/>
    <numFmt numFmtId="178" formatCode="0_);[Red]\(0\)"/>
    <numFmt numFmtId="179" formatCode="0.0_ "/>
    <numFmt numFmtId="180" formatCode="0.0%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sz val="8"/>
      <name val="바탕체"/>
      <family val="1"/>
      <charset val="129"/>
    </font>
    <font>
      <b/>
      <sz val="10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2" applyFont="1">
      <alignment vertical="center"/>
    </xf>
    <xf numFmtId="0" fontId="4" fillId="0" borderId="0" xfId="2" applyFont="1" applyBorder="1" applyAlignment="1">
      <alignment vertical="center"/>
    </xf>
    <xf numFmtId="0" fontId="5" fillId="0" borderId="0" xfId="2" applyFont="1" applyBorder="1" applyAlignment="1"/>
    <xf numFmtId="0" fontId="2" fillId="0" borderId="0" xfId="2" applyFont="1" applyBorder="1">
      <alignment vertical="center"/>
    </xf>
    <xf numFmtId="0" fontId="6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0" xfId="2">
      <alignment vertical="center"/>
    </xf>
    <xf numFmtId="0" fontId="12" fillId="0" borderId="0" xfId="2" applyFont="1" applyBorder="1" applyAlignment="1"/>
    <xf numFmtId="0" fontId="13" fillId="0" borderId="0" xfId="2" applyFont="1" applyBorder="1" applyAlignment="1">
      <alignment vertical="center"/>
    </xf>
    <xf numFmtId="0" fontId="14" fillId="0" borderId="0" xfId="2" applyFont="1" applyBorder="1" applyAlignment="1"/>
    <xf numFmtId="0" fontId="5" fillId="0" borderId="0" xfId="2" applyFont="1">
      <alignment vertical="center"/>
    </xf>
    <xf numFmtId="0" fontId="15" fillId="0" borderId="1" xfId="2" applyFont="1" applyBorder="1" applyAlignment="1">
      <alignment horizontal="justify" vertical="center"/>
    </xf>
    <xf numFmtId="0" fontId="15" fillId="0" borderId="2" xfId="2" applyFont="1" applyBorder="1" applyAlignment="1">
      <alignment horizontal="left" vertical="center"/>
    </xf>
    <xf numFmtId="14" fontId="15" fillId="0" borderId="2" xfId="2" applyNumberFormat="1" applyFont="1" applyBorder="1" applyAlignment="1" applyProtection="1">
      <alignment horizontal="center" vertical="center"/>
      <protection locked="0"/>
    </xf>
    <xf numFmtId="0" fontId="15" fillId="0" borderId="2" xfId="2" applyFont="1" applyBorder="1" applyAlignment="1" applyProtection="1">
      <alignment horizontal="center" vertical="center"/>
      <protection locked="0"/>
    </xf>
    <xf numFmtId="0" fontId="16" fillId="0" borderId="2" xfId="2" applyFont="1" applyBorder="1">
      <alignment vertical="center"/>
    </xf>
    <xf numFmtId="0" fontId="15" fillId="0" borderId="2" xfId="2" applyFont="1" applyBorder="1" applyAlignment="1">
      <alignment vertical="center"/>
    </xf>
    <xf numFmtId="0" fontId="16" fillId="0" borderId="2" xfId="2" applyFont="1" applyBorder="1" applyAlignment="1"/>
    <xf numFmtId="14" fontId="15" fillId="0" borderId="2" xfId="2" applyNumberFormat="1" applyFont="1" applyBorder="1" applyAlignment="1">
      <alignment horizontal="center" vertical="center"/>
    </xf>
    <xf numFmtId="0" fontId="16" fillId="0" borderId="3" xfId="2" applyFont="1" applyBorder="1">
      <alignment vertical="center"/>
    </xf>
    <xf numFmtId="0" fontId="15" fillId="0" borderId="4" xfId="2" applyFont="1" applyBorder="1" applyAlignment="1">
      <alignment horizontal="justify" vertical="center"/>
    </xf>
    <xf numFmtId="0" fontId="15" fillId="0" borderId="0" xfId="2" applyFont="1" applyBorder="1" applyAlignment="1">
      <alignment horizontal="left" vertical="center"/>
    </xf>
    <xf numFmtId="0" fontId="15" fillId="0" borderId="0" xfId="2" applyFont="1" applyBorder="1" applyAlignment="1" applyProtection="1">
      <alignment horizontal="center" vertical="center"/>
      <protection locked="0"/>
    </xf>
    <xf numFmtId="0" fontId="17" fillId="0" borderId="0" xfId="2" applyFont="1" applyBorder="1" applyAlignment="1" applyProtection="1">
      <alignment horizontal="center" vertical="center"/>
      <protection locked="0"/>
    </xf>
    <xf numFmtId="0" fontId="16" fillId="0" borderId="0" xfId="2" applyFont="1" applyBorder="1">
      <alignment vertical="center"/>
    </xf>
    <xf numFmtId="0" fontId="15" fillId="0" borderId="0" xfId="2" applyFont="1" applyBorder="1" applyAlignment="1">
      <alignment vertical="center"/>
    </xf>
    <xf numFmtId="177" fontId="15" fillId="0" borderId="0" xfId="2" applyNumberFormat="1" applyFont="1" applyBorder="1" applyAlignment="1" applyProtection="1">
      <alignment horizontal="center" vertical="center"/>
      <protection locked="0"/>
    </xf>
    <xf numFmtId="0" fontId="15" fillId="0" borderId="5" xfId="2" applyFont="1" applyBorder="1" applyAlignment="1">
      <alignment vertical="center"/>
    </xf>
    <xf numFmtId="0" fontId="18" fillId="0" borderId="0" xfId="2" applyFont="1" applyBorder="1" applyAlignment="1" applyProtection="1">
      <alignment horizontal="center" vertical="center"/>
      <protection locked="0"/>
    </xf>
    <xf numFmtId="0" fontId="16" fillId="0" borderId="0" xfId="2" applyFont="1" applyBorder="1" applyAlignment="1">
      <alignment horizontal="left"/>
    </xf>
    <xf numFmtId="0" fontId="16" fillId="0" borderId="5" xfId="2" applyFont="1" applyBorder="1">
      <alignment vertical="center"/>
    </xf>
    <xf numFmtId="0" fontId="12" fillId="0" borderId="0" xfId="2" applyFont="1" applyBorder="1" applyAlignment="1">
      <alignment vertical="top"/>
    </xf>
    <xf numFmtId="0" fontId="15" fillId="0" borderId="6" xfId="2" applyFont="1" applyBorder="1" applyAlignment="1">
      <alignment horizontal="justify" vertical="center"/>
    </xf>
    <xf numFmtId="0" fontId="15" fillId="0" borderId="7" xfId="2" applyFont="1" applyBorder="1" applyAlignment="1">
      <alignment horizontal="left" vertical="center"/>
    </xf>
    <xf numFmtId="0" fontId="18" fillId="0" borderId="7" xfId="2" applyFont="1" applyBorder="1" applyAlignment="1" applyProtection="1">
      <alignment horizontal="center" vertical="center"/>
      <protection locked="0"/>
    </xf>
    <xf numFmtId="0" fontId="16" fillId="0" borderId="7" xfId="2" applyFont="1" applyBorder="1" applyAlignment="1">
      <alignment horizontal="left"/>
    </xf>
    <xf numFmtId="0" fontId="16" fillId="0" borderId="7" xfId="2" applyFont="1" applyBorder="1">
      <alignment vertical="center"/>
    </xf>
    <xf numFmtId="0" fontId="15" fillId="0" borderId="7" xfId="2" applyFont="1" applyBorder="1" applyAlignment="1">
      <alignment vertical="center"/>
    </xf>
    <xf numFmtId="0" fontId="16" fillId="0" borderId="8" xfId="2" applyFont="1" applyBorder="1">
      <alignment vertical="center"/>
    </xf>
    <xf numFmtId="0" fontId="19" fillId="0" borderId="0" xfId="2" applyFont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 applyProtection="1">
      <alignment horizontal="center" vertical="center"/>
      <protection locked="0"/>
    </xf>
    <xf numFmtId="0" fontId="19" fillId="0" borderId="0" xfId="2" applyFont="1" applyFill="1" applyBorder="1" applyAlignment="1" applyProtection="1">
      <alignment horizontal="center" vertical="center"/>
      <protection locked="0"/>
    </xf>
    <xf numFmtId="0" fontId="21" fillId="4" borderId="9" xfId="2" applyFont="1" applyFill="1" applyBorder="1" applyAlignment="1">
      <alignment horizontal="center" vertical="center"/>
    </xf>
    <xf numFmtId="0" fontId="22" fillId="5" borderId="10" xfId="2" applyFont="1" applyFill="1" applyBorder="1" applyAlignment="1">
      <alignment horizontal="center" vertical="center"/>
    </xf>
    <xf numFmtId="178" fontId="22" fillId="5" borderId="10" xfId="2" applyNumberFormat="1" applyFont="1" applyFill="1" applyBorder="1" applyAlignment="1">
      <alignment horizontal="center" vertical="center"/>
    </xf>
    <xf numFmtId="0" fontId="22" fillId="5" borderId="11" xfId="2" applyFont="1" applyFill="1" applyBorder="1" applyAlignment="1" applyProtection="1">
      <alignment horizontal="center" vertical="center"/>
      <protection locked="0"/>
    </xf>
    <xf numFmtId="0" fontId="22" fillId="5" borderId="12" xfId="2" applyFont="1" applyFill="1" applyBorder="1" applyAlignment="1" applyProtection="1">
      <alignment horizontal="center" vertical="center"/>
      <protection locked="0"/>
    </xf>
    <xf numFmtId="0" fontId="23" fillId="5" borderId="12" xfId="2" applyFont="1" applyFill="1" applyBorder="1" applyAlignment="1" applyProtection="1">
      <alignment horizontal="center" vertical="center"/>
      <protection locked="0"/>
    </xf>
    <xf numFmtId="0" fontId="2" fillId="5" borderId="12" xfId="2" applyFont="1" applyFill="1" applyBorder="1">
      <alignment vertical="center"/>
    </xf>
    <xf numFmtId="0" fontId="2" fillId="5" borderId="13" xfId="2" applyFont="1" applyFill="1" applyBorder="1">
      <alignment vertical="center"/>
    </xf>
    <xf numFmtId="0" fontId="24" fillId="0" borderId="14" xfId="2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14" fontId="25" fillId="0" borderId="15" xfId="0" applyNumberFormat="1" applyFont="1" applyBorder="1" applyAlignment="1">
      <alignment horizontal="center" vertical="center"/>
    </xf>
    <xf numFmtId="179" fontId="25" fillId="0" borderId="15" xfId="0" applyNumberFormat="1" applyFont="1" applyBorder="1" applyAlignment="1">
      <alignment horizontal="center" vertical="center"/>
    </xf>
    <xf numFmtId="1" fontId="25" fillId="0" borderId="15" xfId="0" quotePrefix="1" applyNumberFormat="1" applyFont="1" applyBorder="1" applyAlignment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1" fontId="25" fillId="0" borderId="15" xfId="0" applyNumberFormat="1" applyFont="1" applyBorder="1" applyAlignment="1">
      <alignment horizontal="center" vertical="center"/>
    </xf>
    <xf numFmtId="179" fontId="2" fillId="0" borderId="0" xfId="2" applyNumberFormat="1" applyFont="1">
      <alignment vertical="center"/>
    </xf>
    <xf numFmtId="1" fontId="2" fillId="0" borderId="0" xfId="2" applyNumberFormat="1" applyFont="1">
      <alignment vertical="center"/>
    </xf>
    <xf numFmtId="0" fontId="10" fillId="5" borderId="16" xfId="2" applyFont="1" applyFill="1" applyBorder="1" applyAlignment="1">
      <alignment horizontal="center" vertical="center"/>
    </xf>
    <xf numFmtId="0" fontId="29" fillId="0" borderId="17" xfId="2" quotePrefix="1" applyFont="1" applyBorder="1">
      <alignment vertical="center"/>
    </xf>
    <xf numFmtId="0" fontId="2" fillId="0" borderId="18" xfId="2" applyFont="1" applyBorder="1">
      <alignment vertical="center"/>
    </xf>
    <xf numFmtId="0" fontId="2" fillId="0" borderId="19" xfId="2" applyFont="1" applyBorder="1">
      <alignment vertical="center"/>
    </xf>
    <xf numFmtId="0" fontId="2" fillId="0" borderId="20" xfId="2" quotePrefix="1" applyFont="1" applyBorder="1">
      <alignment vertical="center"/>
    </xf>
    <xf numFmtId="0" fontId="2" fillId="0" borderId="21" xfId="2" applyFont="1" applyBorder="1">
      <alignment vertical="center"/>
    </xf>
    <xf numFmtId="0" fontId="29" fillId="0" borderId="20" xfId="2" quotePrefix="1" applyFont="1" applyBorder="1">
      <alignment vertical="center"/>
    </xf>
    <xf numFmtId="0" fontId="2" fillId="0" borderId="22" xfId="2" quotePrefix="1" applyFont="1" applyBorder="1">
      <alignment vertical="center"/>
    </xf>
    <xf numFmtId="0" fontId="2" fillId="0" borderId="23" xfId="2" applyFont="1" applyBorder="1">
      <alignment vertical="center"/>
    </xf>
    <xf numFmtId="0" fontId="2" fillId="0" borderId="24" xfId="2" applyFont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6" borderId="28" xfId="0" applyFill="1" applyBorder="1">
      <alignment vertical="center"/>
    </xf>
    <xf numFmtId="0" fontId="0" fillId="0" borderId="0" xfId="0" applyBorder="1">
      <alignment vertical="center"/>
    </xf>
    <xf numFmtId="180" fontId="0" fillId="6" borderId="29" xfId="1" applyNumberFormat="1" applyFont="1" applyFill="1" applyBorder="1">
      <alignment vertical="center"/>
    </xf>
    <xf numFmtId="0" fontId="0" fillId="6" borderId="30" xfId="0" applyFill="1" applyBorder="1">
      <alignment vertical="center"/>
    </xf>
    <xf numFmtId="0" fontId="0" fillId="0" borderId="31" xfId="0" applyBorder="1">
      <alignment vertical="center"/>
    </xf>
    <xf numFmtId="180" fontId="0" fillId="6" borderId="32" xfId="1" applyNumberFormat="1" applyFont="1" applyFill="1" applyBorder="1">
      <alignment vertical="center"/>
    </xf>
    <xf numFmtId="0" fontId="30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176" fontId="15" fillId="0" borderId="0" xfId="2" applyNumberFormat="1" applyFont="1" applyBorder="1" applyAlignment="1" applyProtection="1">
      <alignment horizontal="center" vertical="center"/>
      <protection locked="0"/>
    </xf>
    <xf numFmtId="0" fontId="16" fillId="0" borderId="0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176" fontId="15" fillId="0" borderId="7" xfId="2" applyNumberFormat="1" applyFont="1" applyBorder="1" applyAlignment="1" applyProtection="1">
      <alignment horizontal="center" vertical="center"/>
      <protection locked="0"/>
    </xf>
    <xf numFmtId="0" fontId="16" fillId="0" borderId="7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10" fillId="3" borderId="0" xfId="3" applyFont="1" applyFill="1" applyAlignment="1">
      <alignment horizontal="center" vertical="center"/>
    </xf>
    <xf numFmtId="0" fontId="15" fillId="0" borderId="1" xfId="2" applyFont="1" applyBorder="1" applyAlignment="1">
      <alignment horizontal="center" vertical="center" textRotation="91"/>
    </xf>
    <xf numFmtId="0" fontId="15" fillId="0" borderId="4" xfId="2" applyFont="1" applyBorder="1" applyAlignment="1">
      <alignment horizontal="center" vertical="center" textRotation="91"/>
    </xf>
    <xf numFmtId="0" fontId="15" fillId="0" borderId="6" xfId="2" applyFont="1" applyBorder="1" applyAlignment="1">
      <alignment horizontal="center" vertical="center" textRotation="91"/>
    </xf>
    <xf numFmtId="0" fontId="15" fillId="0" borderId="2" xfId="2" applyFont="1" applyBorder="1" applyAlignment="1">
      <alignment horizontal="center" vertical="center"/>
    </xf>
    <xf numFmtId="176" fontId="15" fillId="0" borderId="2" xfId="2" applyNumberFormat="1" applyFont="1" applyBorder="1" applyAlignment="1" applyProtection="1">
      <alignment horizontal="center" vertical="center"/>
      <protection locked="0"/>
    </xf>
    <xf numFmtId="14" fontId="16" fillId="0" borderId="2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6">
    <cellStyle name="백분율" xfId="1" builtinId="5"/>
    <cellStyle name="백분율 2" xfId="5"/>
    <cellStyle name="백분율 3" xfId="6"/>
    <cellStyle name="쉼표 [0] 2" xfId="7"/>
    <cellStyle name="표준" xfId="0" builtinId="0"/>
    <cellStyle name="표준 2" xfId="8"/>
    <cellStyle name="표준 2 2" xfId="9"/>
    <cellStyle name="표준 2 3" xfId="10"/>
    <cellStyle name="표준 2 4" xfId="11"/>
    <cellStyle name="표준 2 6" xfId="12"/>
    <cellStyle name="표준 3" xfId="13"/>
    <cellStyle name="표준 4" xfId="14"/>
    <cellStyle name="표준 4 2" xfId="15"/>
    <cellStyle name="표준 5" xfId="2"/>
    <cellStyle name="표준 9" xfId="3"/>
    <cellStyle name="표준_양계혈청검사결과(견본)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(graph!$B$3,graph!$F$3,graph!$J$3,graph!$N$3,graph!$R$3)</c:f>
              <c:numCache>
                <c:formatCode>General</c:formatCode>
                <c:ptCount val="5"/>
                <c:pt idx="0">
                  <c:v>0.45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BE-4BDF-8A13-37DBB5370E37}"/>
            </c:ext>
          </c:extLst>
        </c:ser>
        <c:axId val="83206528"/>
        <c:axId val="17929318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(graph!$E$3,graph!$I$3,graph!$M$3,graph!$Q$3,graph!$U$3)</c:f>
              <c:numCache>
                <c:formatCode>0.0%</c:formatCode>
                <c:ptCount val="5"/>
                <c:pt idx="0">
                  <c:v>0.25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BE-4BDF-8A13-37DBB5370E37}"/>
            </c:ext>
          </c:extLst>
        </c:ser>
        <c:marker val="1"/>
        <c:axId val="83219200"/>
        <c:axId val="83209216"/>
      </c:lineChart>
      <c:catAx>
        <c:axId val="832065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9293184"/>
        <c:crosses val="autoZero"/>
        <c:auto val="1"/>
        <c:lblAlgn val="ctr"/>
        <c:lblOffset val="100"/>
      </c:catAx>
      <c:valAx>
        <c:axId val="179293184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206528"/>
        <c:crosses val="autoZero"/>
        <c:crossBetween val="between"/>
      </c:valAx>
      <c:valAx>
        <c:axId val="8320921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219200"/>
        <c:crosses val="max"/>
        <c:crossBetween val="between"/>
      </c:valAx>
      <c:catAx>
        <c:axId val="83219200"/>
        <c:scaling>
          <c:orientation val="minMax"/>
        </c:scaling>
        <c:delete val="1"/>
        <c:axPos val="b"/>
        <c:numFmt formatCode="General" sourceLinked="1"/>
        <c:tickLblPos val="none"/>
        <c:crossAx val="8320921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D1-49D8-B589-6D406C16D648}"/>
            </c:ext>
          </c:extLst>
        </c:ser>
        <c:axId val="178743936"/>
        <c:axId val="17877849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(graph!$E$12,graph!$I$12,graph!$M$12,graph!$Q$12,graph!$U$12)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D1-49D8-B589-6D406C16D648}"/>
            </c:ext>
          </c:extLst>
        </c:ser>
        <c:marker val="1"/>
        <c:axId val="178781568"/>
        <c:axId val="178780032"/>
      </c:lineChart>
      <c:catAx>
        <c:axId val="1787439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778496"/>
        <c:crosses val="autoZero"/>
        <c:auto val="1"/>
        <c:lblAlgn val="ctr"/>
        <c:lblOffset val="100"/>
      </c:catAx>
      <c:valAx>
        <c:axId val="178778496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743936"/>
        <c:crosses val="autoZero"/>
        <c:crossBetween val="between"/>
      </c:valAx>
      <c:valAx>
        <c:axId val="17878003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781568"/>
        <c:crosses val="max"/>
        <c:crossBetween val="between"/>
      </c:valAx>
      <c:catAx>
        <c:axId val="178781568"/>
        <c:scaling>
          <c:orientation val="minMax"/>
        </c:scaling>
        <c:delete val="1"/>
        <c:axPos val="b"/>
        <c:numFmt formatCode="General" sourceLinked="1"/>
        <c:tickLblPos val="none"/>
        <c:crossAx val="17878003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(graph!$B$13,graph!$F$13,graph!$J$13,graph!$N$13,graph!$R$13)</c:f>
              <c:numCache>
                <c:formatCode>General</c:formatCode>
                <c:ptCount val="5"/>
                <c:pt idx="0">
                  <c:v>84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90-48A3-AB95-2B0BDF271020}"/>
            </c:ext>
          </c:extLst>
        </c:ser>
        <c:axId val="179009408"/>
        <c:axId val="17901094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(graph!$E$13,graph!$I$13,graph!$M$13,graph!$Q$13,graph!$U$13)</c:f>
              <c:numCache>
                <c:formatCode>0.0%</c:formatCode>
                <c:ptCount val="5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90-48A3-AB95-2B0BDF271020}"/>
            </c:ext>
          </c:extLst>
        </c:ser>
        <c:marker val="1"/>
        <c:axId val="179055232"/>
        <c:axId val="179053696"/>
      </c:lineChart>
      <c:catAx>
        <c:axId val="1790094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9010944"/>
        <c:crosses val="autoZero"/>
        <c:auto val="1"/>
        <c:lblAlgn val="ctr"/>
        <c:lblOffset val="100"/>
      </c:catAx>
      <c:valAx>
        <c:axId val="17901094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9009408"/>
        <c:crosses val="autoZero"/>
        <c:crossBetween val="between"/>
      </c:valAx>
      <c:valAx>
        <c:axId val="17905369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9055232"/>
        <c:crosses val="max"/>
        <c:crossBetween val="between"/>
      </c:valAx>
      <c:catAx>
        <c:axId val="179055232"/>
        <c:scaling>
          <c:orientation val="minMax"/>
        </c:scaling>
        <c:delete val="1"/>
        <c:axPos val="b"/>
        <c:numFmt formatCode="General" sourceLinked="1"/>
        <c:tickLblPos val="none"/>
        <c:crossAx val="17905369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(graph!$B$14,graph!$F$14,graph!$J$14,graph!$N$14,graph!$R$14)</c:f>
              <c:numCache>
                <c:formatCode>General</c:formatCode>
                <c:ptCount val="5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D5-4758-A1E2-E8AA2F7FFE31}"/>
            </c:ext>
          </c:extLst>
        </c:ser>
        <c:axId val="179190784"/>
        <c:axId val="17919667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(graph!$E$14,graph!$I$14,graph!$M$14,graph!$Q$14,graph!$U$14)</c:f>
              <c:numCache>
                <c:formatCode>0.0%</c:formatCode>
                <c:ptCount val="5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D5-4758-A1E2-E8AA2F7FFE31}"/>
            </c:ext>
          </c:extLst>
        </c:ser>
        <c:marker val="1"/>
        <c:axId val="179220480"/>
        <c:axId val="179198208"/>
      </c:lineChart>
      <c:catAx>
        <c:axId val="17919078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9196672"/>
        <c:crosses val="autoZero"/>
        <c:auto val="1"/>
        <c:lblAlgn val="ctr"/>
        <c:lblOffset val="100"/>
      </c:catAx>
      <c:valAx>
        <c:axId val="17919667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9190784"/>
        <c:crosses val="autoZero"/>
        <c:crossBetween val="between"/>
      </c:valAx>
      <c:valAx>
        <c:axId val="17919820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9220480"/>
        <c:crosses val="max"/>
        <c:crossBetween val="between"/>
      </c:valAx>
      <c:catAx>
        <c:axId val="179220480"/>
        <c:scaling>
          <c:orientation val="minMax"/>
        </c:scaling>
        <c:delete val="1"/>
        <c:axPos val="b"/>
        <c:numFmt formatCode="General" sourceLinked="1"/>
        <c:tickLblPos val="none"/>
        <c:crossAx val="17919820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(graph!$B$4,graph!$F$4,graph!$J$4,graph!$N$4,graph!$R$4)</c:f>
              <c:numCache>
                <c:formatCode>General</c:formatCode>
                <c:ptCount val="5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E7-4199-8764-941103B0880A}"/>
            </c:ext>
          </c:extLst>
        </c:ser>
        <c:axId val="83229696"/>
        <c:axId val="11968588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(graph!$E$4,graph!$I$4,graph!$M$4,graph!$Q$4,graph!$U$4)</c:f>
              <c:numCache>
                <c:formatCode>0.0%</c:formatCode>
                <c:ptCount val="5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E7-4199-8764-941103B0880A}"/>
            </c:ext>
          </c:extLst>
        </c:ser>
        <c:marker val="1"/>
        <c:axId val="121634816"/>
        <c:axId val="119687424"/>
      </c:lineChart>
      <c:catAx>
        <c:axId val="8322969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9685888"/>
        <c:crosses val="autoZero"/>
        <c:auto val="1"/>
        <c:lblAlgn val="ctr"/>
        <c:lblOffset val="100"/>
      </c:catAx>
      <c:valAx>
        <c:axId val="119685888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229696"/>
        <c:crosses val="autoZero"/>
        <c:crossBetween val="between"/>
      </c:valAx>
      <c:valAx>
        <c:axId val="11968742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1634816"/>
        <c:crosses val="max"/>
        <c:crossBetween val="between"/>
      </c:valAx>
      <c:catAx>
        <c:axId val="121634816"/>
        <c:scaling>
          <c:orientation val="minMax"/>
        </c:scaling>
        <c:delete val="1"/>
        <c:axPos val="b"/>
        <c:numFmt formatCode="General" sourceLinked="1"/>
        <c:tickLblPos val="none"/>
        <c:crossAx val="11968742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33-49E1-B228-107381F4284A}"/>
            </c:ext>
          </c:extLst>
        </c:ser>
        <c:axId val="121678080"/>
        <c:axId val="12899123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(graph!$E$5,graph!$I$5,graph!$M$5,graph!$Q$5,graph!$U$5)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33-49E1-B228-107381F4284A}"/>
            </c:ext>
          </c:extLst>
        </c:ser>
        <c:marker val="1"/>
        <c:axId val="128994304"/>
        <c:axId val="128992768"/>
      </c:lineChart>
      <c:catAx>
        <c:axId val="1216780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991232"/>
        <c:crosses val="autoZero"/>
        <c:auto val="1"/>
        <c:lblAlgn val="ctr"/>
        <c:lblOffset val="100"/>
      </c:catAx>
      <c:valAx>
        <c:axId val="128991232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1678080"/>
        <c:crosses val="autoZero"/>
        <c:crossBetween val="between"/>
      </c:valAx>
      <c:valAx>
        <c:axId val="12899276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994304"/>
        <c:crosses val="max"/>
        <c:crossBetween val="between"/>
      </c:valAx>
      <c:catAx>
        <c:axId val="128994304"/>
        <c:scaling>
          <c:orientation val="minMax"/>
        </c:scaling>
        <c:delete val="1"/>
        <c:axPos val="b"/>
        <c:numFmt formatCode="General" sourceLinked="1"/>
        <c:tickLblPos val="none"/>
        <c:crossAx val="12899276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E3-45B5-9FDC-4648635360AE}"/>
            </c:ext>
          </c:extLst>
        </c:ser>
        <c:axId val="131053056"/>
        <c:axId val="13105459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(graph!$E$6,graph!$I$6,graph!$M$6,graph!$Q$6,graph!$U$6)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E3-45B5-9FDC-4648635360AE}"/>
            </c:ext>
          </c:extLst>
        </c:ser>
        <c:marker val="1"/>
        <c:axId val="175384832"/>
        <c:axId val="175383296"/>
      </c:lineChart>
      <c:catAx>
        <c:axId val="1310530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054592"/>
        <c:crosses val="autoZero"/>
        <c:auto val="1"/>
        <c:lblAlgn val="ctr"/>
        <c:lblOffset val="100"/>
      </c:catAx>
      <c:valAx>
        <c:axId val="13105459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053056"/>
        <c:crosses val="autoZero"/>
        <c:crossBetween val="between"/>
      </c:valAx>
      <c:valAx>
        <c:axId val="17538329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5384832"/>
        <c:crosses val="max"/>
        <c:crossBetween val="between"/>
      </c:valAx>
      <c:catAx>
        <c:axId val="175384832"/>
        <c:scaling>
          <c:orientation val="minMax"/>
        </c:scaling>
        <c:delete val="1"/>
        <c:axPos val="b"/>
        <c:numFmt formatCode="General" sourceLinked="1"/>
        <c:tickLblPos val="none"/>
        <c:crossAx val="17538329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(graph!$B$7,graph!$F$7,graph!$J$7,graph!$N$7,graph!$R$7)</c:f>
              <c:numCache>
                <c:formatCode>General</c:formatCode>
                <c:ptCount val="5"/>
                <c:pt idx="0">
                  <c:v>2247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57-4BEA-BFB7-141CA0DD93EE}"/>
            </c:ext>
          </c:extLst>
        </c:ser>
        <c:axId val="178033408"/>
        <c:axId val="17803494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(graph!$E$7,graph!$I$7,graph!$M$7,graph!$Q$7,graph!$U$7)</c:f>
              <c:numCache>
                <c:formatCode>0.0%</c:formatCode>
                <c:ptCount val="5"/>
                <c:pt idx="0">
                  <c:v>0.85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557-4BEA-BFB7-141CA0DD93EE}"/>
            </c:ext>
          </c:extLst>
        </c:ser>
        <c:marker val="1"/>
        <c:axId val="178058752"/>
        <c:axId val="178057216"/>
      </c:lineChart>
      <c:catAx>
        <c:axId val="1780334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034944"/>
        <c:crosses val="autoZero"/>
        <c:auto val="1"/>
        <c:lblAlgn val="ctr"/>
        <c:lblOffset val="100"/>
      </c:catAx>
      <c:valAx>
        <c:axId val="17803494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033408"/>
        <c:crosses val="autoZero"/>
        <c:crossBetween val="between"/>
      </c:valAx>
      <c:valAx>
        <c:axId val="17805721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058752"/>
        <c:crosses val="max"/>
        <c:crossBetween val="between"/>
      </c:valAx>
      <c:catAx>
        <c:axId val="178058752"/>
        <c:scaling>
          <c:orientation val="minMax"/>
        </c:scaling>
        <c:delete val="1"/>
        <c:axPos val="b"/>
        <c:numFmt formatCode="General" sourceLinked="1"/>
        <c:tickLblPos val="none"/>
        <c:crossAx val="17805721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52-4C0B-A03A-15CB26401972}"/>
            </c:ext>
          </c:extLst>
        </c:ser>
        <c:axId val="178290688"/>
        <c:axId val="17829222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(graph!$E$8,graph!$I$8,graph!$M$8,graph!$Q$8,graph!$U$8)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52-4C0B-A03A-15CB26401972}"/>
            </c:ext>
          </c:extLst>
        </c:ser>
        <c:marker val="1"/>
        <c:axId val="178295552"/>
        <c:axId val="178293760"/>
      </c:lineChart>
      <c:catAx>
        <c:axId val="1782906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292224"/>
        <c:crosses val="autoZero"/>
        <c:auto val="1"/>
        <c:lblAlgn val="ctr"/>
        <c:lblOffset val="100"/>
      </c:catAx>
      <c:valAx>
        <c:axId val="17829222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290688"/>
        <c:crosses val="autoZero"/>
        <c:crossBetween val="between"/>
      </c:valAx>
      <c:valAx>
        <c:axId val="17829376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295552"/>
        <c:crosses val="max"/>
        <c:crossBetween val="between"/>
      </c:valAx>
      <c:catAx>
        <c:axId val="178295552"/>
        <c:scaling>
          <c:orientation val="minMax"/>
        </c:scaling>
        <c:delete val="1"/>
        <c:axPos val="b"/>
        <c:numFmt formatCode="General" sourceLinked="1"/>
        <c:tickLblPos val="none"/>
        <c:crossAx val="17829376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B1-4EA5-AF44-9ADB3E570C3C}"/>
            </c:ext>
          </c:extLst>
        </c:ser>
        <c:axId val="178314240"/>
        <c:axId val="17832422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(graph!$E$9,graph!$I$9,graph!$M$9,graph!$Q$9,graph!$U$9)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3B1-4EA5-AF44-9ADB3E570C3C}"/>
            </c:ext>
          </c:extLst>
        </c:ser>
        <c:marker val="1"/>
        <c:axId val="178339840"/>
        <c:axId val="178325760"/>
      </c:lineChart>
      <c:catAx>
        <c:axId val="1783142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324224"/>
        <c:crosses val="autoZero"/>
        <c:auto val="1"/>
        <c:lblAlgn val="ctr"/>
        <c:lblOffset val="100"/>
      </c:catAx>
      <c:valAx>
        <c:axId val="17832422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314240"/>
        <c:crosses val="autoZero"/>
        <c:crossBetween val="between"/>
      </c:valAx>
      <c:valAx>
        <c:axId val="17832576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339840"/>
        <c:crosses val="max"/>
        <c:crossBetween val="between"/>
      </c:valAx>
      <c:catAx>
        <c:axId val="178339840"/>
        <c:scaling>
          <c:orientation val="minMax"/>
        </c:scaling>
        <c:delete val="1"/>
        <c:axPos val="b"/>
        <c:numFmt formatCode="General" sourceLinked="1"/>
        <c:tickLblPos val="none"/>
        <c:crossAx val="17832576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(graph!$B$10,graph!$F$10,graph!$J$10,graph!$N$10,graph!$R$10)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BE-4A45-A5A9-E5871091BDB6}"/>
            </c:ext>
          </c:extLst>
        </c:ser>
        <c:axId val="178401664"/>
        <c:axId val="17840320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DBE-4A45-A5A9-E5871091BDB6}"/>
            </c:ext>
          </c:extLst>
        </c:ser>
        <c:marker val="1"/>
        <c:axId val="178406528"/>
        <c:axId val="178404736"/>
      </c:lineChart>
      <c:catAx>
        <c:axId val="17840166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403200"/>
        <c:crosses val="autoZero"/>
        <c:auto val="1"/>
        <c:lblAlgn val="ctr"/>
        <c:lblOffset val="100"/>
      </c:catAx>
      <c:valAx>
        <c:axId val="17840320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401664"/>
        <c:crosses val="autoZero"/>
        <c:crossBetween val="between"/>
      </c:valAx>
      <c:valAx>
        <c:axId val="17840473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406528"/>
        <c:crosses val="max"/>
        <c:crossBetween val="between"/>
      </c:valAx>
      <c:catAx>
        <c:axId val="178406528"/>
        <c:scaling>
          <c:orientation val="minMax"/>
        </c:scaling>
        <c:delete val="1"/>
        <c:axPos val="b"/>
        <c:tickLblPos val="none"/>
        <c:crossAx val="17840473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00-4CCF-A739-7068A8A651EB}"/>
            </c:ext>
          </c:extLst>
        </c:ser>
        <c:axId val="178441600"/>
        <c:axId val="17845977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(graph!$E$11,graph!$I$11,graph!$M$11,graph!$Q$11,graph!$U$11)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00-4CCF-A739-7068A8A651EB}"/>
            </c:ext>
          </c:extLst>
        </c:ser>
        <c:marker val="1"/>
        <c:axId val="178467200"/>
        <c:axId val="178461312"/>
      </c:lineChart>
      <c:catAx>
        <c:axId val="1784416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459776"/>
        <c:crosses val="autoZero"/>
        <c:auto val="1"/>
        <c:lblAlgn val="ctr"/>
        <c:lblOffset val="100"/>
      </c:catAx>
      <c:valAx>
        <c:axId val="178459776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441600"/>
        <c:crosses val="autoZero"/>
        <c:crossBetween val="between"/>
      </c:valAx>
      <c:valAx>
        <c:axId val="17846131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467200"/>
        <c:crosses val="max"/>
        <c:crossBetween val="between"/>
      </c:valAx>
      <c:catAx>
        <c:axId val="178467200"/>
        <c:scaling>
          <c:orientation val="minMax"/>
        </c:scaling>
        <c:delete val="1"/>
        <c:axPos val="b"/>
        <c:numFmt formatCode="General" sourceLinked="1"/>
        <c:tickLblPos val="none"/>
        <c:crossAx val="17846131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2"/>
  <sheetViews>
    <sheetView tabSelected="1" workbookViewId="0">
      <selection activeCell="B12" sqref="B12:G21"/>
    </sheetView>
  </sheetViews>
  <sheetFormatPr defaultRowHeight="16.5"/>
  <cols>
    <col min="1" max="1" width="2.125" style="1" customWidth="1"/>
    <col min="2" max="2" width="10.125" style="1" customWidth="1"/>
    <col min="3" max="3" width="9" style="1" customWidth="1"/>
    <col min="4" max="4" width="9.375" style="1" customWidth="1"/>
    <col min="5" max="5" width="8.25" style="1" customWidth="1"/>
    <col min="6" max="6" width="6.125" style="1" customWidth="1"/>
    <col min="7" max="7" width="5.875" style="1" customWidth="1"/>
    <col min="8" max="25" width="3.25" style="1" customWidth="1"/>
    <col min="26" max="16384" width="9" style="8"/>
  </cols>
  <sheetData>
    <row r="1" spans="1:25" ht="20.25">
      <c r="B1" s="2"/>
      <c r="C1" s="3"/>
      <c r="D1" s="4"/>
      <c r="E1" s="5"/>
      <c r="F1" s="4"/>
      <c r="G1" s="90"/>
      <c r="H1" s="90"/>
      <c r="I1" s="90"/>
      <c r="J1" s="4"/>
      <c r="K1" s="4"/>
      <c r="L1" s="4"/>
      <c r="M1" s="4"/>
      <c r="N1" s="4"/>
      <c r="O1" s="6"/>
      <c r="P1" s="4"/>
      <c r="Q1" s="6"/>
      <c r="R1" s="4"/>
      <c r="S1" s="4"/>
      <c r="T1" s="7"/>
      <c r="U1" s="4"/>
      <c r="V1" s="4"/>
      <c r="W1" s="4"/>
      <c r="X1" s="4"/>
      <c r="Y1" s="4"/>
    </row>
    <row r="2" spans="1:25" ht="20.25">
      <c r="B2" s="91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 ht="13.5" customHeight="1">
      <c r="B3" s="92" t="s">
        <v>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5" ht="17.25" thickBot="1">
      <c r="A4" s="9"/>
      <c r="B4" s="10" t="s">
        <v>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12"/>
      <c r="S4" s="12"/>
      <c r="T4" s="12"/>
      <c r="U4" s="12"/>
      <c r="V4" s="12"/>
      <c r="W4" s="12"/>
      <c r="X4" s="12"/>
      <c r="Y4" s="12"/>
    </row>
    <row r="5" spans="1:25" ht="16.5" customHeight="1" thickTop="1">
      <c r="A5" s="9"/>
      <c r="B5" s="93" t="s">
        <v>3</v>
      </c>
      <c r="C5" s="13" t="s">
        <v>4</v>
      </c>
      <c r="D5" s="14"/>
      <c r="E5" s="15" t="s">
        <v>5</v>
      </c>
      <c r="F5" s="16"/>
      <c r="G5" s="96" t="s">
        <v>6</v>
      </c>
      <c r="H5" s="96"/>
      <c r="I5" s="17"/>
      <c r="J5" s="97">
        <v>43881</v>
      </c>
      <c r="K5" s="97"/>
      <c r="L5" s="97"/>
      <c r="M5" s="97"/>
      <c r="N5" s="97"/>
      <c r="O5" s="17"/>
      <c r="P5" s="18" t="s">
        <v>7</v>
      </c>
      <c r="Q5" s="19"/>
      <c r="R5" s="20"/>
      <c r="S5" s="15"/>
      <c r="T5" s="15"/>
      <c r="U5" s="98">
        <v>43882</v>
      </c>
      <c r="V5" s="99"/>
      <c r="W5" s="99"/>
      <c r="X5" s="99"/>
      <c r="Y5" s="21"/>
    </row>
    <row r="6" spans="1:25" ht="13.5" customHeight="1">
      <c r="A6" s="9"/>
      <c r="B6" s="94"/>
      <c r="C6" s="22" t="s">
        <v>8</v>
      </c>
      <c r="D6" s="23"/>
      <c r="E6" s="24" t="s">
        <v>9</v>
      </c>
      <c r="F6" s="25"/>
      <c r="G6" s="84" t="s">
        <v>10</v>
      </c>
      <c r="H6" s="84"/>
      <c r="I6" s="26"/>
      <c r="J6" s="100">
        <v>43853</v>
      </c>
      <c r="K6" s="100"/>
      <c r="L6" s="100"/>
      <c r="M6" s="100"/>
      <c r="N6" s="100"/>
      <c r="O6" s="26"/>
      <c r="P6" s="27" t="s">
        <v>11</v>
      </c>
      <c r="Q6" s="28"/>
      <c r="R6" s="28"/>
      <c r="S6" s="26"/>
      <c r="T6" s="28"/>
      <c r="U6" s="86"/>
      <c r="V6" s="86"/>
      <c r="W6" s="86"/>
      <c r="X6" s="86"/>
      <c r="Y6" s="29" t="s">
        <v>12</v>
      </c>
    </row>
    <row r="7" spans="1:25" ht="13.5" customHeight="1">
      <c r="A7" s="9"/>
      <c r="B7" s="94"/>
      <c r="C7" s="22" t="s">
        <v>13</v>
      </c>
      <c r="D7" s="23"/>
      <c r="E7" s="30"/>
      <c r="F7" s="31"/>
      <c r="G7" s="84" t="s">
        <v>14</v>
      </c>
      <c r="H7" s="84"/>
      <c r="I7" s="26"/>
      <c r="J7" s="85"/>
      <c r="K7" s="85"/>
      <c r="L7" s="85"/>
      <c r="M7" s="85"/>
      <c r="N7" s="85"/>
      <c r="O7" s="26"/>
      <c r="P7" s="27" t="s">
        <v>15</v>
      </c>
      <c r="Q7" s="30"/>
      <c r="R7" s="30"/>
      <c r="S7" s="30"/>
      <c r="T7" s="30"/>
      <c r="U7" s="86"/>
      <c r="V7" s="86"/>
      <c r="W7" s="86"/>
      <c r="X7" s="86"/>
      <c r="Y7" s="32"/>
    </row>
    <row r="8" spans="1:25" ht="13.5" customHeight="1" thickBot="1">
      <c r="A8" s="33"/>
      <c r="B8" s="95"/>
      <c r="C8" s="34" t="s">
        <v>16</v>
      </c>
      <c r="D8" s="35"/>
      <c r="E8" s="36"/>
      <c r="F8" s="37"/>
      <c r="G8" s="87"/>
      <c r="H8" s="87"/>
      <c r="I8" s="38"/>
      <c r="J8" s="88"/>
      <c r="K8" s="88"/>
      <c r="L8" s="88"/>
      <c r="M8" s="88"/>
      <c r="N8" s="88"/>
      <c r="O8" s="38"/>
      <c r="P8" s="39"/>
      <c r="Q8" s="36"/>
      <c r="R8" s="36"/>
      <c r="S8" s="36"/>
      <c r="T8" s="36"/>
      <c r="U8" s="89"/>
      <c r="V8" s="89"/>
      <c r="W8" s="89"/>
      <c r="X8" s="89"/>
      <c r="Y8" s="40"/>
    </row>
    <row r="9" spans="1:25" ht="18" thickTop="1" thickBot="1">
      <c r="B9" s="41" t="s">
        <v>17</v>
      </c>
      <c r="C9" s="42"/>
      <c r="D9" s="43"/>
      <c r="E9" s="42"/>
      <c r="F9" s="42"/>
      <c r="G9" s="44"/>
      <c r="H9" s="44"/>
      <c r="I9" s="44"/>
      <c r="J9" s="44"/>
      <c r="K9" s="44"/>
      <c r="L9" s="45"/>
      <c r="M9" s="44"/>
      <c r="N9" s="44"/>
      <c r="O9" s="44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8" thickTop="1" thickBot="1">
      <c r="B10" s="46" t="str">
        <f>E6</f>
        <v>감곡농장</v>
      </c>
      <c r="C10" s="47" t="s">
        <v>18</v>
      </c>
      <c r="D10" s="48">
        <f>ROUNDDOWN((J5-J6+1)/7,0)</f>
        <v>4</v>
      </c>
      <c r="E10" s="49" t="s">
        <v>19</v>
      </c>
      <c r="F10" s="50">
        <f>(J5-J6+1)-(D10*7)</f>
        <v>1</v>
      </c>
      <c r="G10" s="51"/>
      <c r="H10" s="51"/>
      <c r="I10" s="51"/>
      <c r="J10" s="51"/>
      <c r="K10" s="51"/>
      <c r="L10" s="51"/>
      <c r="M10" s="51"/>
      <c r="N10" s="51"/>
      <c r="O10" s="51"/>
      <c r="P10" s="52"/>
      <c r="Q10" s="52"/>
      <c r="R10" s="52"/>
      <c r="S10" s="52"/>
      <c r="T10" s="52"/>
      <c r="U10" s="52"/>
      <c r="V10" s="52"/>
      <c r="W10" s="52"/>
      <c r="X10" s="52"/>
      <c r="Y10" s="53"/>
    </row>
    <row r="11" spans="1:25" ht="17.25" thickTop="1">
      <c r="B11" s="54" t="s">
        <v>20</v>
      </c>
      <c r="C11" s="54" t="s">
        <v>21</v>
      </c>
      <c r="D11" s="54" t="s">
        <v>22</v>
      </c>
      <c r="E11" s="54" t="s">
        <v>23</v>
      </c>
      <c r="F11" s="54" t="s">
        <v>24</v>
      </c>
      <c r="G11" s="54" t="s">
        <v>25</v>
      </c>
      <c r="H11" s="54">
        <v>0</v>
      </c>
      <c r="I11" s="54">
        <v>1</v>
      </c>
      <c r="J11" s="54">
        <v>2</v>
      </c>
      <c r="K11" s="54">
        <v>3</v>
      </c>
      <c r="L11" s="54">
        <v>4</v>
      </c>
      <c r="M11" s="54">
        <v>5</v>
      </c>
      <c r="N11" s="54">
        <v>6</v>
      </c>
      <c r="O11" s="54">
        <v>7</v>
      </c>
      <c r="P11" s="54">
        <v>8</v>
      </c>
      <c r="Q11" s="54">
        <v>9</v>
      </c>
      <c r="R11" s="54">
        <v>10</v>
      </c>
      <c r="S11" s="54">
        <v>11</v>
      </c>
      <c r="T11" s="54">
        <v>12</v>
      </c>
      <c r="U11" s="54">
        <v>13</v>
      </c>
      <c r="V11" s="54">
        <v>14</v>
      </c>
      <c r="W11" s="54">
        <v>15</v>
      </c>
      <c r="X11" s="54">
        <v>16</v>
      </c>
      <c r="Y11" s="54">
        <v>17</v>
      </c>
    </row>
    <row r="12" spans="1:25">
      <c r="B12" s="55" t="s">
        <v>26</v>
      </c>
      <c r="C12" s="55" t="s">
        <v>27</v>
      </c>
      <c r="D12" s="56">
        <v>43881</v>
      </c>
      <c r="E12" s="55">
        <v>94</v>
      </c>
      <c r="F12" s="55">
        <v>10</v>
      </c>
      <c r="G12" s="55">
        <v>10</v>
      </c>
      <c r="H12" s="55">
        <v>10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1:25">
      <c r="B13" s="55" t="s">
        <v>28</v>
      </c>
      <c r="C13" s="55" t="s">
        <v>27</v>
      </c>
      <c r="D13" s="56">
        <v>43881</v>
      </c>
      <c r="E13" s="55">
        <v>74</v>
      </c>
      <c r="F13" s="55">
        <v>10</v>
      </c>
      <c r="G13" s="55">
        <v>10</v>
      </c>
      <c r="H13" s="55">
        <v>10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>
      <c r="B14" s="55" t="s">
        <v>26</v>
      </c>
      <c r="C14" s="55" t="s">
        <v>29</v>
      </c>
      <c r="D14" s="56">
        <v>43881</v>
      </c>
      <c r="E14" s="55">
        <v>4</v>
      </c>
      <c r="F14" s="55">
        <v>150</v>
      </c>
      <c r="G14" s="55">
        <v>10</v>
      </c>
      <c r="H14" s="55">
        <v>10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pans="1:25">
      <c r="B15" s="55" t="s">
        <v>28</v>
      </c>
      <c r="C15" s="55" t="s">
        <v>29</v>
      </c>
      <c r="D15" s="56">
        <v>43881</v>
      </c>
      <c r="E15" s="55">
        <v>2</v>
      </c>
      <c r="F15" s="55">
        <v>100</v>
      </c>
      <c r="G15" s="55">
        <v>10</v>
      </c>
      <c r="H15" s="55">
        <v>10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1:25">
      <c r="B16" s="55" t="s">
        <v>26</v>
      </c>
      <c r="C16" s="55" t="s">
        <v>30</v>
      </c>
      <c r="D16" s="56">
        <v>43881</v>
      </c>
      <c r="E16" s="55">
        <v>1311</v>
      </c>
      <c r="F16" s="55">
        <v>41</v>
      </c>
      <c r="G16" s="55">
        <v>10</v>
      </c>
      <c r="H16" s="55">
        <v>2</v>
      </c>
      <c r="I16" s="55">
        <v>7</v>
      </c>
      <c r="J16" s="55">
        <v>1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</row>
    <row r="17" spans="2:25">
      <c r="B17" s="55" t="s">
        <v>28</v>
      </c>
      <c r="C17" s="55" t="s">
        <v>30</v>
      </c>
      <c r="D17" s="56">
        <v>43881</v>
      </c>
      <c r="E17" s="55">
        <v>3183</v>
      </c>
      <c r="F17" s="55">
        <v>56</v>
      </c>
      <c r="G17" s="55">
        <v>10</v>
      </c>
      <c r="H17" s="55">
        <v>1</v>
      </c>
      <c r="I17" s="55">
        <v>2</v>
      </c>
      <c r="J17" s="55">
        <v>1</v>
      </c>
      <c r="K17" s="55">
        <v>3</v>
      </c>
      <c r="L17" s="55">
        <v>1</v>
      </c>
      <c r="M17" s="55">
        <v>2</v>
      </c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</row>
    <row r="18" spans="2:25">
      <c r="B18" s="55" t="s">
        <v>26</v>
      </c>
      <c r="C18" s="55" t="s">
        <v>58</v>
      </c>
      <c r="D18" s="56">
        <v>43881</v>
      </c>
      <c r="E18" s="57">
        <v>0.1</v>
      </c>
      <c r="F18" s="60">
        <v>316.2277660168379</v>
      </c>
      <c r="G18" s="55">
        <v>10</v>
      </c>
      <c r="H18" s="55">
        <v>9</v>
      </c>
      <c r="I18" s="55">
        <v>1</v>
      </c>
      <c r="J18" s="55" t="s">
        <v>31</v>
      </c>
      <c r="K18" s="55" t="s">
        <v>31</v>
      </c>
      <c r="L18" s="55" t="s">
        <v>31</v>
      </c>
      <c r="M18" s="55" t="s">
        <v>31</v>
      </c>
      <c r="N18" s="55" t="s">
        <v>31</v>
      </c>
      <c r="O18" s="55" t="s">
        <v>31</v>
      </c>
      <c r="P18" s="55" t="s">
        <v>31</v>
      </c>
      <c r="Q18" s="55" t="s">
        <v>31</v>
      </c>
      <c r="R18" s="55" t="s">
        <v>31</v>
      </c>
      <c r="S18" s="55"/>
      <c r="T18" s="55"/>
      <c r="U18" s="55"/>
      <c r="V18" s="55"/>
      <c r="W18" s="55"/>
      <c r="X18" s="55"/>
      <c r="Y18" s="55"/>
    </row>
    <row r="19" spans="2:25">
      <c r="B19" s="55" t="s">
        <v>28</v>
      </c>
      <c r="C19" s="55" t="s">
        <v>58</v>
      </c>
      <c r="D19" s="56">
        <v>43881</v>
      </c>
      <c r="E19" s="57">
        <v>0.8</v>
      </c>
      <c r="F19" s="60">
        <v>141.91155304938664</v>
      </c>
      <c r="G19" s="55">
        <v>10</v>
      </c>
      <c r="H19" s="55">
        <v>6</v>
      </c>
      <c r="I19" s="55">
        <v>1</v>
      </c>
      <c r="J19" s="55">
        <v>2</v>
      </c>
      <c r="K19" s="55">
        <v>1</v>
      </c>
      <c r="L19" s="55" t="s">
        <v>31</v>
      </c>
      <c r="M19" s="55" t="s">
        <v>31</v>
      </c>
      <c r="N19" s="55" t="s">
        <v>31</v>
      </c>
      <c r="O19" s="55" t="s">
        <v>31</v>
      </c>
      <c r="P19" s="55" t="s">
        <v>31</v>
      </c>
      <c r="Q19" s="55" t="s">
        <v>31</v>
      </c>
      <c r="R19" s="55" t="s">
        <v>31</v>
      </c>
      <c r="S19" s="55"/>
      <c r="T19" s="55"/>
      <c r="U19" s="55"/>
      <c r="V19" s="55"/>
      <c r="W19" s="55"/>
      <c r="X19" s="55"/>
      <c r="Y19" s="55"/>
    </row>
    <row r="20" spans="2:25">
      <c r="B20" s="55" t="s">
        <v>26</v>
      </c>
      <c r="C20" s="55" t="s">
        <v>32</v>
      </c>
      <c r="D20" s="56">
        <v>43881</v>
      </c>
      <c r="E20" s="57">
        <v>0</v>
      </c>
      <c r="F20" s="58">
        <v>0</v>
      </c>
      <c r="G20" s="55">
        <v>10</v>
      </c>
      <c r="H20" s="55">
        <v>10</v>
      </c>
      <c r="I20" s="55" t="s">
        <v>31</v>
      </c>
      <c r="J20" s="55" t="s">
        <v>31</v>
      </c>
      <c r="K20" s="55" t="s">
        <v>31</v>
      </c>
      <c r="L20" s="55" t="s">
        <v>31</v>
      </c>
      <c r="M20" s="55" t="s">
        <v>31</v>
      </c>
      <c r="N20" s="55" t="s">
        <v>31</v>
      </c>
      <c r="O20" s="55" t="s">
        <v>31</v>
      </c>
      <c r="P20" s="55" t="s">
        <v>31</v>
      </c>
      <c r="Q20" s="55" t="s">
        <v>31</v>
      </c>
      <c r="R20" s="55" t="s">
        <v>31</v>
      </c>
      <c r="S20" s="55"/>
      <c r="T20" s="55"/>
      <c r="U20" s="55"/>
      <c r="V20" s="55"/>
      <c r="W20" s="55"/>
      <c r="X20" s="55"/>
      <c r="Y20" s="55"/>
    </row>
    <row r="21" spans="2:25">
      <c r="B21" s="55" t="s">
        <v>28</v>
      </c>
      <c r="C21" s="55" t="s">
        <v>57</v>
      </c>
      <c r="D21" s="56">
        <v>43881</v>
      </c>
      <c r="E21" s="57">
        <v>0</v>
      </c>
      <c r="F21" s="59">
        <v>0</v>
      </c>
      <c r="G21" s="55">
        <v>10</v>
      </c>
      <c r="H21" s="55">
        <v>10</v>
      </c>
      <c r="I21" s="55" t="s">
        <v>31</v>
      </c>
      <c r="J21" s="55" t="s">
        <v>31</v>
      </c>
      <c r="K21" s="55" t="s">
        <v>31</v>
      </c>
      <c r="L21" s="55" t="s">
        <v>31</v>
      </c>
      <c r="M21" s="55" t="s">
        <v>31</v>
      </c>
      <c r="N21" s="55" t="s">
        <v>31</v>
      </c>
      <c r="O21" s="55" t="s">
        <v>31</v>
      </c>
      <c r="P21" s="55" t="s">
        <v>31</v>
      </c>
      <c r="Q21" s="55" t="s">
        <v>31</v>
      </c>
      <c r="R21" s="55" t="s">
        <v>31</v>
      </c>
      <c r="S21" s="55"/>
      <c r="T21" s="55"/>
      <c r="U21" s="55"/>
      <c r="V21" s="55"/>
      <c r="W21" s="55"/>
      <c r="X21" s="55"/>
      <c r="Y21" s="55"/>
    </row>
    <row r="22" spans="2:25">
      <c r="E22" s="61"/>
      <c r="F22" s="62"/>
    </row>
    <row r="23" spans="2:25">
      <c r="B23" s="63" t="s">
        <v>33</v>
      </c>
    </row>
    <row r="24" spans="2:25"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6"/>
    </row>
    <row r="25" spans="2:25">
      <c r="B25" s="6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68"/>
    </row>
    <row r="26" spans="2:25">
      <c r="B26" s="6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68"/>
    </row>
    <row r="27" spans="2:25">
      <c r="B27" s="6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68"/>
    </row>
    <row r="28" spans="2:25">
      <c r="B28" s="70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2"/>
    </row>
    <row r="31" spans="2:25">
      <c r="B31" s="82" t="s">
        <v>34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</row>
    <row r="32" spans="2:25" ht="17.25">
      <c r="B32" s="83" t="s">
        <v>35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31:Y31"/>
    <mergeCell ref="B32:Y32"/>
    <mergeCell ref="G7:H7"/>
    <mergeCell ref="J7:N7"/>
    <mergeCell ref="U7:X7"/>
    <mergeCell ref="G8:H8"/>
    <mergeCell ref="J8:N8"/>
    <mergeCell ref="U8:X8"/>
  </mergeCells>
  <phoneticPr fontId="3" type="noConversion"/>
  <conditionalFormatting sqref="B11:Y11"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19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:C19 C21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3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4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7 C20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7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5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1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4"/>
  <sheetViews>
    <sheetView topLeftCell="A19" zoomScale="70" zoomScaleNormal="70" workbookViewId="0">
      <selection activeCell="F4" sqref="F4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101" t="s">
        <v>36</v>
      </c>
      <c r="C1" s="102"/>
      <c r="D1" s="102"/>
      <c r="E1" s="103"/>
      <c r="F1" s="101" t="s">
        <v>37</v>
      </c>
      <c r="G1" s="102"/>
      <c r="H1" s="102"/>
      <c r="I1" s="103"/>
      <c r="J1" s="101" t="s">
        <v>38</v>
      </c>
      <c r="K1" s="102"/>
      <c r="L1" s="102"/>
      <c r="M1" s="103"/>
      <c r="N1" s="101" t="s">
        <v>39</v>
      </c>
      <c r="O1" s="102"/>
      <c r="P1" s="102"/>
      <c r="Q1" s="103"/>
      <c r="R1" s="101" t="s">
        <v>40</v>
      </c>
      <c r="S1" s="102"/>
      <c r="T1" s="102"/>
      <c r="U1" s="103"/>
      <c r="V1" s="101" t="s">
        <v>41</v>
      </c>
      <c r="W1" s="102"/>
      <c r="X1" s="102"/>
      <c r="Y1" s="103"/>
      <c r="Z1" s="101" t="s">
        <v>42</v>
      </c>
      <c r="AA1" s="102"/>
      <c r="AB1" s="102"/>
      <c r="AC1" s="103"/>
    </row>
    <row r="2" spans="1:29">
      <c r="B2" s="73" t="s">
        <v>43</v>
      </c>
      <c r="C2" s="74"/>
      <c r="D2" s="74"/>
      <c r="E2" s="75" t="s">
        <v>44</v>
      </c>
      <c r="F2" s="73"/>
      <c r="G2" s="74"/>
      <c r="H2" s="74"/>
      <c r="I2" s="75"/>
      <c r="J2" s="73"/>
      <c r="K2" s="74"/>
      <c r="L2" s="74"/>
      <c r="M2" s="75"/>
      <c r="N2" s="73"/>
      <c r="O2" s="74"/>
      <c r="P2" s="74"/>
      <c r="Q2" s="75"/>
      <c r="R2" s="73"/>
      <c r="S2" s="74"/>
      <c r="T2" s="74"/>
      <c r="U2" s="75"/>
      <c r="V2" s="73"/>
      <c r="W2" s="74"/>
      <c r="X2" s="74"/>
      <c r="Y2" s="75"/>
      <c r="Z2" s="73"/>
      <c r="AA2" s="74"/>
      <c r="AB2" s="74"/>
      <c r="AC2" s="75"/>
    </row>
    <row r="3" spans="1:29">
      <c r="A3" t="s">
        <v>45</v>
      </c>
      <c r="B3" s="76">
        <f t="shared" ref="B3:B14" ca="1" si="0">IFERROR(AVERAGEIF(INDIRECT(B$1&amp;"!$C$12:$C$500"),$A3,INDIRECT(B$1&amp;"!$E$12:$E$500")),NA())</f>
        <v>0.45</v>
      </c>
      <c r="C3" s="77">
        <f t="shared" ref="C3:C14" ca="1" si="1">IF(SUMIF(INDIRECT(B$1&amp;"!$C$12:$C$500"),$A3,INDIRECT(B$1&amp;"!$G$12:$G$500"))=0,NA(),SUMIF(INDIRECT(B$1&amp;"!$C$12:$C$500"),$A3,INDIRECT(B$1&amp;"!$G$12:$G$500")))</f>
        <v>20</v>
      </c>
      <c r="D3" s="77">
        <f t="shared" ref="D3:D14" ca="1" si="2">SUMIF(INDIRECT(B$1&amp;"!$C$12:$C$500"),$A3,INDIRECT(B$1&amp;"!$h$12:$h$500"))</f>
        <v>15</v>
      </c>
      <c r="E3" s="78">
        <f t="shared" ref="E3:E14" ca="1" si="3">IFERROR((1-D3/C3),NA())</f>
        <v>0.25</v>
      </c>
      <c r="F3" s="76" t="e">
        <f ca="1">IFERROR(AVERAGEIF(INDIRECT(F$1&amp;"!$C$12:$C$500"),$A3,INDIRECT(F$1&amp;"!$E$12:$E$500")),NA())</f>
        <v>#N/A</v>
      </c>
      <c r="G3" s="77" t="e">
        <f t="shared" ref="G3:G14" ca="1" si="4">IF(SUMIF(INDIRECT(F$1&amp;"!$C$12:$C$500"),$A3,INDIRECT(F$1&amp;"!$G$12:$G$500"))=0,NA(),SUMIF(INDIRECT(F$1&amp;"!$C$12:$C$500"),$A3,INDIRECT(F$1&amp;"!$G$12:$G$500")))</f>
        <v>#REF!</v>
      </c>
      <c r="H3" s="77" t="e">
        <f t="shared" ref="H3:H14" ca="1" si="5">SUMIF(INDIRECT(F$1&amp;"!$C$12:$C$500"),$A3,INDIRECT(F$1&amp;"!$h$12:$h$500"))</f>
        <v>#REF!</v>
      </c>
      <c r="I3" s="78" t="e">
        <f t="shared" ref="I3:I14" ca="1" si="6">IFERROR((1-H3/G3),NA())</f>
        <v>#N/A</v>
      </c>
      <c r="J3" s="76" t="e">
        <f t="shared" ref="J3:J14" ca="1" si="7">IFERROR(AVERAGEIF(INDIRECT(J$1&amp;"!$C$12:$C$500"),$A3,INDIRECT(J$1&amp;"!$E$12:$E$500")),NA())</f>
        <v>#N/A</v>
      </c>
      <c r="K3" s="77" t="e">
        <f t="shared" ref="K3:K14" ca="1" si="8">IF(SUMIF(INDIRECT(J$1&amp;"!$C$12:$C$500"),$A3,INDIRECT(J$1&amp;"!$G$12:$G$500"))=0,NA(),SUMIF(INDIRECT(J$1&amp;"!$C$12:$C$500"),$A3,INDIRECT(J$1&amp;"!$G$12:$G$500")))</f>
        <v>#REF!</v>
      </c>
      <c r="L3" s="77" t="e">
        <f t="shared" ref="L3:L14" ca="1" si="9">SUMIF(INDIRECT(J$1&amp;"!$C$12:$C$500"),$A3,INDIRECT(J$1&amp;"!$h$12:$h$500"))</f>
        <v>#REF!</v>
      </c>
      <c r="M3" s="78" t="e">
        <f t="shared" ref="M3:M14" ca="1" si="10">IFERROR((1-L3/K3),NA())</f>
        <v>#N/A</v>
      </c>
      <c r="N3" s="76" t="e">
        <f t="shared" ref="N3:N14" ca="1" si="11">IFERROR(AVERAGEIF(INDIRECT(N$1&amp;"!$C$12:$C$500"),$A3,INDIRECT(N$1&amp;"!$E$12:$E$500")),NA())</f>
        <v>#N/A</v>
      </c>
      <c r="O3" s="77" t="e">
        <f t="shared" ref="O3:O14" ca="1" si="12">IF(SUMIF(INDIRECT(N$1&amp;"!$C$12:$C$500"),$A3,INDIRECT(N$1&amp;"!$G$12:$G$500"))=0,NA(),SUMIF(INDIRECT(N$1&amp;"!$C$12:$C$500"),$A3,INDIRECT(N$1&amp;"!$G$12:$G$500")))</f>
        <v>#REF!</v>
      </c>
      <c r="P3" s="77" t="e">
        <f t="shared" ref="P3:P14" ca="1" si="13">SUMIF(INDIRECT(N$1&amp;"!$C$12:$C$500"),$A3,INDIRECT(N$1&amp;"!$h$12:$h$500"))</f>
        <v>#REF!</v>
      </c>
      <c r="Q3" s="78" t="e">
        <f t="shared" ref="Q3:Q14" ca="1" si="14">IFERROR((1-P3/O3),NA())</f>
        <v>#N/A</v>
      </c>
      <c r="R3" s="76" t="e">
        <f t="shared" ref="R3:R14" ca="1" si="15">IFERROR(AVERAGEIF(INDIRECT(R$1&amp;"!$C$12:$C$500"),$A3,INDIRECT(R$1&amp;"!$E$12:$E$500")),NA())</f>
        <v>#N/A</v>
      </c>
      <c r="S3" s="77" t="e">
        <f t="shared" ref="S3:S14" ca="1" si="16">IF(SUMIF(INDIRECT(R$1&amp;"!$C$12:$C$500"),$A3,INDIRECT(R$1&amp;"!$G$12:$G$500"))=0,NA(),SUMIF(INDIRECT(R$1&amp;"!$C$12:$C$500"),$A3,INDIRECT(R$1&amp;"!$G$12:$G$500")))</f>
        <v>#REF!</v>
      </c>
      <c r="T3" s="77" t="e">
        <f t="shared" ref="T3:T14" ca="1" si="17">SUMIF(INDIRECT(R$1&amp;"!$C$12:$C$500"),$A3,INDIRECT(R$1&amp;"!$h$12:$h$500"))</f>
        <v>#REF!</v>
      </c>
      <c r="U3" s="78" t="e">
        <f t="shared" ref="U3:U14" ca="1" si="18">IFERROR((1-T3/S3),NA())</f>
        <v>#N/A</v>
      </c>
      <c r="V3" s="76" t="e">
        <f t="shared" ref="V3:V14" ca="1" si="19">IFERROR(AVERAGEIF(INDIRECT(V$1&amp;"!$C$12:$C$500"),$A3,INDIRECT(V$1&amp;"!$E$12:$E$500")),NA())</f>
        <v>#N/A</v>
      </c>
      <c r="W3" s="77" t="e">
        <f t="shared" ref="W3:W14" ca="1" si="20">IF(SUMIF(INDIRECT(V$1&amp;"!$C$12:$C$500"),$A3,INDIRECT(V$1&amp;"!$G$12:$G$500"))=0,NA(),SUMIF(INDIRECT(V$1&amp;"!$C$12:$C$500"),$A3,INDIRECT(V$1&amp;"!$G$12:$G$500")))</f>
        <v>#REF!</v>
      </c>
      <c r="X3" s="77" t="e">
        <f t="shared" ref="X3:X14" ca="1" si="21">SUMIF(INDIRECT(V$1&amp;"!$C$12:$C$500"),$A3,INDIRECT(V$1&amp;"!$h$12:$h$500"))</f>
        <v>#REF!</v>
      </c>
      <c r="Y3" s="78" t="e">
        <f t="shared" ref="Y3:Y14" ca="1" si="22">IFERROR((1-X3/W3),NA())</f>
        <v>#N/A</v>
      </c>
      <c r="Z3" s="76" t="e">
        <f t="shared" ref="Z3:Z14" ca="1" si="23">IFERROR(AVERAGEIF(INDIRECT(Z$1&amp;"!$C$12:$C$500"),$A3,INDIRECT(Z$1&amp;"!$E$12:$E$500")),NA())</f>
        <v>#N/A</v>
      </c>
      <c r="AA3" s="77" t="e">
        <f t="shared" ref="AA3:AA14" ca="1" si="24">IF(SUMIF(INDIRECT(Z$1&amp;"!$C$12:$C$500"),$A3,INDIRECT(Z$1&amp;"!$G$12:$G$500"))=0,NA(),SUMIF(INDIRECT(Z$1&amp;"!$C$12:$C$500"),$A3,INDIRECT(Z$1&amp;"!$G$12:$G$500")))</f>
        <v>#REF!</v>
      </c>
      <c r="AB3" s="77" t="e">
        <f t="shared" ref="AB3:AB14" ca="1" si="25">SUMIF(INDIRECT(Z$1&amp;"!$C$12:$C$500"),$A3,INDIRECT(Z$1&amp;"!$h$12:$h$500"))</f>
        <v>#REF!</v>
      </c>
      <c r="AC3" s="78" t="e">
        <f t="shared" ref="AC3:AC14" ca="1" si="26">IFERROR((1-AB3/AA3),NA())</f>
        <v>#N/A</v>
      </c>
    </row>
    <row r="4" spans="1:29">
      <c r="A4" t="s">
        <v>46</v>
      </c>
      <c r="B4" s="76">
        <f t="shared" ca="1" si="0"/>
        <v>0</v>
      </c>
      <c r="C4" s="77">
        <f t="shared" ca="1" si="1"/>
        <v>20</v>
      </c>
      <c r="D4" s="77">
        <f t="shared" ca="1" si="2"/>
        <v>20</v>
      </c>
      <c r="E4" s="78">
        <f t="shared" ca="1" si="3"/>
        <v>0</v>
      </c>
      <c r="F4" s="76" t="e">
        <f t="shared" ref="F4:F14" ca="1" si="27">IFERROR(AVERAGEIF(INDIRECT(F$1&amp;"!$C$12:$C$500"),$A4,INDIRECT(F$1&amp;"!$E$12:$E$500")),NA())</f>
        <v>#N/A</v>
      </c>
      <c r="G4" s="77" t="e">
        <f t="shared" ca="1" si="4"/>
        <v>#REF!</v>
      </c>
      <c r="H4" s="77" t="e">
        <f t="shared" ca="1" si="5"/>
        <v>#REF!</v>
      </c>
      <c r="I4" s="78" t="e">
        <f t="shared" ca="1" si="6"/>
        <v>#N/A</v>
      </c>
      <c r="J4" s="76" t="e">
        <f t="shared" ca="1" si="7"/>
        <v>#N/A</v>
      </c>
      <c r="K4" s="77" t="e">
        <f t="shared" ca="1" si="8"/>
        <v>#REF!</v>
      </c>
      <c r="L4" s="77" t="e">
        <f t="shared" ca="1" si="9"/>
        <v>#REF!</v>
      </c>
      <c r="M4" s="78" t="e">
        <f t="shared" ca="1" si="10"/>
        <v>#N/A</v>
      </c>
      <c r="N4" s="76" t="e">
        <f t="shared" ca="1" si="11"/>
        <v>#N/A</v>
      </c>
      <c r="O4" s="77" t="e">
        <f t="shared" ca="1" si="12"/>
        <v>#REF!</v>
      </c>
      <c r="P4" s="77" t="e">
        <f t="shared" ca="1" si="13"/>
        <v>#REF!</v>
      </c>
      <c r="Q4" s="78" t="e">
        <f t="shared" ca="1" si="14"/>
        <v>#N/A</v>
      </c>
      <c r="R4" s="76" t="e">
        <f t="shared" ca="1" si="15"/>
        <v>#N/A</v>
      </c>
      <c r="S4" s="77" t="e">
        <f t="shared" ca="1" si="16"/>
        <v>#REF!</v>
      </c>
      <c r="T4" s="77" t="e">
        <f t="shared" ca="1" si="17"/>
        <v>#REF!</v>
      </c>
      <c r="U4" s="78" t="e">
        <f t="shared" ca="1" si="18"/>
        <v>#N/A</v>
      </c>
      <c r="V4" s="76" t="e">
        <f t="shared" ca="1" si="19"/>
        <v>#N/A</v>
      </c>
      <c r="W4" s="77" t="e">
        <f t="shared" ca="1" si="20"/>
        <v>#REF!</v>
      </c>
      <c r="X4" s="77" t="e">
        <f t="shared" ca="1" si="21"/>
        <v>#REF!</v>
      </c>
      <c r="Y4" s="78" t="e">
        <f t="shared" ca="1" si="22"/>
        <v>#N/A</v>
      </c>
      <c r="Z4" s="76" t="e">
        <f t="shared" ca="1" si="23"/>
        <v>#N/A</v>
      </c>
      <c r="AA4" s="77" t="e">
        <f t="shared" ca="1" si="24"/>
        <v>#REF!</v>
      </c>
      <c r="AB4" s="77" t="e">
        <f t="shared" ca="1" si="25"/>
        <v>#REF!</v>
      </c>
      <c r="AC4" s="78" t="e">
        <f t="shared" ca="1" si="26"/>
        <v>#N/A</v>
      </c>
    </row>
    <row r="5" spans="1:29">
      <c r="A5" t="s">
        <v>47</v>
      </c>
      <c r="B5" s="76" t="e">
        <f t="shared" ca="1" si="0"/>
        <v>#N/A</v>
      </c>
      <c r="C5" s="77" t="e">
        <f t="shared" ca="1" si="1"/>
        <v>#N/A</v>
      </c>
      <c r="D5" s="77">
        <f t="shared" ca="1" si="2"/>
        <v>0</v>
      </c>
      <c r="E5" s="78" t="e">
        <f t="shared" ca="1" si="3"/>
        <v>#N/A</v>
      </c>
      <c r="F5" s="76" t="e">
        <f t="shared" ca="1" si="27"/>
        <v>#N/A</v>
      </c>
      <c r="G5" s="77" t="e">
        <f t="shared" ca="1" si="4"/>
        <v>#REF!</v>
      </c>
      <c r="H5" s="77" t="e">
        <f t="shared" ca="1" si="5"/>
        <v>#REF!</v>
      </c>
      <c r="I5" s="78" t="e">
        <f t="shared" ca="1" si="6"/>
        <v>#N/A</v>
      </c>
      <c r="J5" s="76" t="e">
        <f t="shared" ca="1" si="7"/>
        <v>#N/A</v>
      </c>
      <c r="K5" s="77" t="e">
        <f t="shared" ca="1" si="8"/>
        <v>#REF!</v>
      </c>
      <c r="L5" s="77" t="e">
        <f t="shared" ca="1" si="9"/>
        <v>#REF!</v>
      </c>
      <c r="M5" s="78" t="e">
        <f t="shared" ca="1" si="10"/>
        <v>#N/A</v>
      </c>
      <c r="N5" s="76" t="e">
        <f t="shared" ca="1" si="11"/>
        <v>#N/A</v>
      </c>
      <c r="O5" s="77" t="e">
        <f t="shared" ca="1" si="12"/>
        <v>#REF!</v>
      </c>
      <c r="P5" s="77" t="e">
        <f t="shared" ca="1" si="13"/>
        <v>#REF!</v>
      </c>
      <c r="Q5" s="78" t="e">
        <f t="shared" ca="1" si="14"/>
        <v>#N/A</v>
      </c>
      <c r="R5" s="76" t="e">
        <f t="shared" ca="1" si="15"/>
        <v>#N/A</v>
      </c>
      <c r="S5" s="77" t="e">
        <f t="shared" ca="1" si="16"/>
        <v>#REF!</v>
      </c>
      <c r="T5" s="77" t="e">
        <f t="shared" ca="1" si="17"/>
        <v>#REF!</v>
      </c>
      <c r="U5" s="78" t="e">
        <f t="shared" ca="1" si="18"/>
        <v>#N/A</v>
      </c>
      <c r="V5" s="76" t="e">
        <f t="shared" ca="1" si="19"/>
        <v>#N/A</v>
      </c>
      <c r="W5" s="77" t="e">
        <f t="shared" ca="1" si="20"/>
        <v>#REF!</v>
      </c>
      <c r="X5" s="77" t="e">
        <f t="shared" ca="1" si="21"/>
        <v>#REF!</v>
      </c>
      <c r="Y5" s="78" t="e">
        <f t="shared" ca="1" si="22"/>
        <v>#N/A</v>
      </c>
      <c r="Z5" s="76" t="e">
        <f t="shared" ca="1" si="23"/>
        <v>#N/A</v>
      </c>
      <c r="AA5" s="77" t="e">
        <f t="shared" ca="1" si="24"/>
        <v>#REF!</v>
      </c>
      <c r="AB5" s="77" t="e">
        <f t="shared" ca="1" si="25"/>
        <v>#REF!</v>
      </c>
      <c r="AC5" s="78" t="e">
        <f t="shared" ca="1" si="26"/>
        <v>#N/A</v>
      </c>
    </row>
    <row r="6" spans="1:29">
      <c r="A6" t="s">
        <v>48</v>
      </c>
      <c r="B6" s="76" t="e">
        <f t="shared" ca="1" si="0"/>
        <v>#N/A</v>
      </c>
      <c r="C6" s="77" t="e">
        <f t="shared" ca="1" si="1"/>
        <v>#N/A</v>
      </c>
      <c r="D6" s="77">
        <f t="shared" ca="1" si="2"/>
        <v>0</v>
      </c>
      <c r="E6" s="78" t="e">
        <f t="shared" ca="1" si="3"/>
        <v>#N/A</v>
      </c>
      <c r="F6" s="76" t="e">
        <f t="shared" ca="1" si="27"/>
        <v>#N/A</v>
      </c>
      <c r="G6" s="77" t="e">
        <f t="shared" ca="1" si="4"/>
        <v>#REF!</v>
      </c>
      <c r="H6" s="77" t="e">
        <f t="shared" ca="1" si="5"/>
        <v>#REF!</v>
      </c>
      <c r="I6" s="78" t="e">
        <f t="shared" ca="1" si="6"/>
        <v>#N/A</v>
      </c>
      <c r="J6" s="76" t="e">
        <f t="shared" ca="1" si="7"/>
        <v>#N/A</v>
      </c>
      <c r="K6" s="77" t="e">
        <f t="shared" ca="1" si="8"/>
        <v>#REF!</v>
      </c>
      <c r="L6" s="77" t="e">
        <f t="shared" ca="1" si="9"/>
        <v>#REF!</v>
      </c>
      <c r="M6" s="78" t="e">
        <f t="shared" ca="1" si="10"/>
        <v>#N/A</v>
      </c>
      <c r="N6" s="76" t="e">
        <f t="shared" ca="1" si="11"/>
        <v>#N/A</v>
      </c>
      <c r="O6" s="77" t="e">
        <f t="shared" ca="1" si="12"/>
        <v>#REF!</v>
      </c>
      <c r="P6" s="77" t="e">
        <f t="shared" ca="1" si="13"/>
        <v>#REF!</v>
      </c>
      <c r="Q6" s="78" t="e">
        <f t="shared" ca="1" si="14"/>
        <v>#N/A</v>
      </c>
      <c r="R6" s="76" t="e">
        <f t="shared" ca="1" si="15"/>
        <v>#N/A</v>
      </c>
      <c r="S6" s="77" t="e">
        <f t="shared" ca="1" si="16"/>
        <v>#REF!</v>
      </c>
      <c r="T6" s="77" t="e">
        <f t="shared" ca="1" si="17"/>
        <v>#REF!</v>
      </c>
      <c r="U6" s="78" t="e">
        <f t="shared" ca="1" si="18"/>
        <v>#N/A</v>
      </c>
      <c r="V6" s="76" t="e">
        <f t="shared" ca="1" si="19"/>
        <v>#N/A</v>
      </c>
      <c r="W6" s="77" t="e">
        <f t="shared" ca="1" si="20"/>
        <v>#REF!</v>
      </c>
      <c r="X6" s="77" t="e">
        <f t="shared" ca="1" si="21"/>
        <v>#REF!</v>
      </c>
      <c r="Y6" s="78" t="e">
        <f t="shared" ca="1" si="22"/>
        <v>#N/A</v>
      </c>
      <c r="Z6" s="76" t="e">
        <f t="shared" ca="1" si="23"/>
        <v>#N/A</v>
      </c>
      <c r="AA6" s="77" t="e">
        <f t="shared" ca="1" si="24"/>
        <v>#REF!</v>
      </c>
      <c r="AB6" s="77" t="e">
        <f t="shared" ca="1" si="25"/>
        <v>#REF!</v>
      </c>
      <c r="AC6" s="78" t="e">
        <f t="shared" ca="1" si="26"/>
        <v>#N/A</v>
      </c>
    </row>
    <row r="7" spans="1:29">
      <c r="A7" t="s">
        <v>49</v>
      </c>
      <c r="B7" s="76">
        <f t="shared" ca="1" si="0"/>
        <v>2247</v>
      </c>
      <c r="C7" s="77">
        <f t="shared" ca="1" si="1"/>
        <v>20</v>
      </c>
      <c r="D7" s="77">
        <f t="shared" ca="1" si="2"/>
        <v>3</v>
      </c>
      <c r="E7" s="78">
        <f t="shared" ca="1" si="3"/>
        <v>0.85</v>
      </c>
      <c r="F7" s="76" t="e">
        <f t="shared" ca="1" si="27"/>
        <v>#N/A</v>
      </c>
      <c r="G7" s="77" t="e">
        <f t="shared" ca="1" si="4"/>
        <v>#REF!</v>
      </c>
      <c r="H7" s="77" t="e">
        <f t="shared" ca="1" si="5"/>
        <v>#REF!</v>
      </c>
      <c r="I7" s="78" t="e">
        <f t="shared" ca="1" si="6"/>
        <v>#N/A</v>
      </c>
      <c r="J7" s="76" t="e">
        <f t="shared" ca="1" si="7"/>
        <v>#N/A</v>
      </c>
      <c r="K7" s="77" t="e">
        <f t="shared" ca="1" si="8"/>
        <v>#REF!</v>
      </c>
      <c r="L7" s="77" t="e">
        <f t="shared" ca="1" si="9"/>
        <v>#REF!</v>
      </c>
      <c r="M7" s="78" t="e">
        <f t="shared" ca="1" si="10"/>
        <v>#N/A</v>
      </c>
      <c r="N7" s="76" t="e">
        <f t="shared" ca="1" si="11"/>
        <v>#N/A</v>
      </c>
      <c r="O7" s="77" t="e">
        <f t="shared" ca="1" si="12"/>
        <v>#REF!</v>
      </c>
      <c r="P7" s="77" t="e">
        <f t="shared" ca="1" si="13"/>
        <v>#REF!</v>
      </c>
      <c r="Q7" s="78" t="e">
        <f t="shared" ca="1" si="14"/>
        <v>#N/A</v>
      </c>
      <c r="R7" s="76" t="e">
        <f t="shared" ca="1" si="15"/>
        <v>#N/A</v>
      </c>
      <c r="S7" s="77" t="e">
        <f t="shared" ca="1" si="16"/>
        <v>#REF!</v>
      </c>
      <c r="T7" s="77" t="e">
        <f t="shared" ca="1" si="17"/>
        <v>#REF!</v>
      </c>
      <c r="U7" s="78" t="e">
        <f t="shared" ca="1" si="18"/>
        <v>#N/A</v>
      </c>
      <c r="V7" s="76" t="e">
        <f t="shared" ca="1" si="19"/>
        <v>#N/A</v>
      </c>
      <c r="W7" s="77" t="e">
        <f t="shared" ca="1" si="20"/>
        <v>#REF!</v>
      </c>
      <c r="X7" s="77" t="e">
        <f t="shared" ca="1" si="21"/>
        <v>#REF!</v>
      </c>
      <c r="Y7" s="78" t="e">
        <f t="shared" ca="1" si="22"/>
        <v>#N/A</v>
      </c>
      <c r="Z7" s="76" t="e">
        <f t="shared" ca="1" si="23"/>
        <v>#N/A</v>
      </c>
      <c r="AA7" s="77" t="e">
        <f t="shared" ca="1" si="24"/>
        <v>#REF!</v>
      </c>
      <c r="AB7" s="77" t="e">
        <f t="shared" ca="1" si="25"/>
        <v>#REF!</v>
      </c>
      <c r="AC7" s="78" t="e">
        <f t="shared" ca="1" si="26"/>
        <v>#N/A</v>
      </c>
    </row>
    <row r="8" spans="1:29">
      <c r="A8" t="s">
        <v>50</v>
      </c>
      <c r="B8" s="76" t="e">
        <f t="shared" ca="1" si="0"/>
        <v>#N/A</v>
      </c>
      <c r="C8" s="77" t="e">
        <f t="shared" ca="1" si="1"/>
        <v>#N/A</v>
      </c>
      <c r="D8" s="77">
        <f t="shared" ca="1" si="2"/>
        <v>0</v>
      </c>
      <c r="E8" s="78" t="e">
        <f t="shared" ca="1" si="3"/>
        <v>#N/A</v>
      </c>
      <c r="F8" s="76" t="e">
        <f t="shared" ca="1" si="27"/>
        <v>#N/A</v>
      </c>
      <c r="G8" s="77" t="e">
        <f t="shared" ca="1" si="4"/>
        <v>#REF!</v>
      </c>
      <c r="H8" s="77" t="e">
        <f t="shared" ca="1" si="5"/>
        <v>#REF!</v>
      </c>
      <c r="I8" s="78" t="e">
        <f t="shared" ca="1" si="6"/>
        <v>#N/A</v>
      </c>
      <c r="J8" s="76" t="e">
        <f t="shared" ca="1" si="7"/>
        <v>#N/A</v>
      </c>
      <c r="K8" s="77" t="e">
        <f t="shared" ca="1" si="8"/>
        <v>#REF!</v>
      </c>
      <c r="L8" s="77" t="e">
        <f t="shared" ca="1" si="9"/>
        <v>#REF!</v>
      </c>
      <c r="M8" s="78" t="e">
        <f t="shared" ca="1" si="10"/>
        <v>#N/A</v>
      </c>
      <c r="N8" s="76" t="e">
        <f t="shared" ca="1" si="11"/>
        <v>#N/A</v>
      </c>
      <c r="O8" s="77" t="e">
        <f t="shared" ca="1" si="12"/>
        <v>#REF!</v>
      </c>
      <c r="P8" s="77" t="e">
        <f t="shared" ca="1" si="13"/>
        <v>#REF!</v>
      </c>
      <c r="Q8" s="78" t="e">
        <f t="shared" ca="1" si="14"/>
        <v>#N/A</v>
      </c>
      <c r="R8" s="76" t="e">
        <f t="shared" ca="1" si="15"/>
        <v>#N/A</v>
      </c>
      <c r="S8" s="77" t="e">
        <f t="shared" ca="1" si="16"/>
        <v>#REF!</v>
      </c>
      <c r="T8" s="77" t="e">
        <f t="shared" ca="1" si="17"/>
        <v>#REF!</v>
      </c>
      <c r="U8" s="78" t="e">
        <f t="shared" ca="1" si="18"/>
        <v>#N/A</v>
      </c>
      <c r="V8" s="76" t="e">
        <f t="shared" ca="1" si="19"/>
        <v>#N/A</v>
      </c>
      <c r="W8" s="77" t="e">
        <f t="shared" ca="1" si="20"/>
        <v>#REF!</v>
      </c>
      <c r="X8" s="77" t="e">
        <f t="shared" ca="1" si="21"/>
        <v>#REF!</v>
      </c>
      <c r="Y8" s="78" t="e">
        <f t="shared" ca="1" si="22"/>
        <v>#N/A</v>
      </c>
      <c r="Z8" s="76" t="e">
        <f t="shared" ca="1" si="23"/>
        <v>#N/A</v>
      </c>
      <c r="AA8" s="77" t="e">
        <f t="shared" ca="1" si="24"/>
        <v>#REF!</v>
      </c>
      <c r="AB8" s="77" t="e">
        <f t="shared" ca="1" si="25"/>
        <v>#REF!</v>
      </c>
      <c r="AC8" s="78" t="e">
        <f t="shared" ca="1" si="26"/>
        <v>#N/A</v>
      </c>
    </row>
    <row r="9" spans="1:29">
      <c r="A9" t="s">
        <v>51</v>
      </c>
      <c r="B9" s="76" t="e">
        <f t="shared" ca="1" si="0"/>
        <v>#N/A</v>
      </c>
      <c r="C9" s="77" t="e">
        <f t="shared" ca="1" si="1"/>
        <v>#N/A</v>
      </c>
      <c r="D9" s="77">
        <f t="shared" ca="1" si="2"/>
        <v>0</v>
      </c>
      <c r="E9" s="78" t="e">
        <f t="shared" ca="1" si="3"/>
        <v>#N/A</v>
      </c>
      <c r="F9" s="76" t="e">
        <f t="shared" ca="1" si="27"/>
        <v>#N/A</v>
      </c>
      <c r="G9" s="77" t="e">
        <f t="shared" ca="1" si="4"/>
        <v>#REF!</v>
      </c>
      <c r="H9" s="77" t="e">
        <f t="shared" ca="1" si="5"/>
        <v>#REF!</v>
      </c>
      <c r="I9" s="78" t="e">
        <f t="shared" ca="1" si="6"/>
        <v>#N/A</v>
      </c>
      <c r="J9" s="76" t="e">
        <f t="shared" ca="1" si="7"/>
        <v>#N/A</v>
      </c>
      <c r="K9" s="77" t="e">
        <f t="shared" ca="1" si="8"/>
        <v>#REF!</v>
      </c>
      <c r="L9" s="77" t="e">
        <f t="shared" ca="1" si="9"/>
        <v>#REF!</v>
      </c>
      <c r="M9" s="78" t="e">
        <f t="shared" ca="1" si="10"/>
        <v>#N/A</v>
      </c>
      <c r="N9" s="76" t="e">
        <f t="shared" ca="1" si="11"/>
        <v>#N/A</v>
      </c>
      <c r="O9" s="77" t="e">
        <f t="shared" ca="1" si="12"/>
        <v>#REF!</v>
      </c>
      <c r="P9" s="77" t="e">
        <f t="shared" ca="1" si="13"/>
        <v>#REF!</v>
      </c>
      <c r="Q9" s="78" t="e">
        <f t="shared" ca="1" si="14"/>
        <v>#N/A</v>
      </c>
      <c r="R9" s="76" t="e">
        <f t="shared" ca="1" si="15"/>
        <v>#N/A</v>
      </c>
      <c r="S9" s="77" t="e">
        <f t="shared" ca="1" si="16"/>
        <v>#REF!</v>
      </c>
      <c r="T9" s="77" t="e">
        <f t="shared" ca="1" si="17"/>
        <v>#REF!</v>
      </c>
      <c r="U9" s="78" t="e">
        <f t="shared" ca="1" si="18"/>
        <v>#N/A</v>
      </c>
      <c r="V9" s="76" t="e">
        <f t="shared" ca="1" si="19"/>
        <v>#N/A</v>
      </c>
      <c r="W9" s="77" t="e">
        <f t="shared" ca="1" si="20"/>
        <v>#REF!</v>
      </c>
      <c r="X9" s="77" t="e">
        <f t="shared" ca="1" si="21"/>
        <v>#REF!</v>
      </c>
      <c r="Y9" s="78" t="e">
        <f t="shared" ca="1" si="22"/>
        <v>#N/A</v>
      </c>
      <c r="Z9" s="76" t="e">
        <f t="shared" ca="1" si="23"/>
        <v>#N/A</v>
      </c>
      <c r="AA9" s="77" t="e">
        <f t="shared" ca="1" si="24"/>
        <v>#REF!</v>
      </c>
      <c r="AB9" s="77" t="e">
        <f t="shared" ca="1" si="25"/>
        <v>#REF!</v>
      </c>
      <c r="AC9" s="78" t="e">
        <f t="shared" ca="1" si="26"/>
        <v>#N/A</v>
      </c>
    </row>
    <row r="10" spans="1:29">
      <c r="A10" t="s">
        <v>52</v>
      </c>
      <c r="B10" s="76" t="e">
        <f t="shared" ca="1" si="0"/>
        <v>#N/A</v>
      </c>
      <c r="C10" s="77" t="e">
        <f t="shared" ca="1" si="1"/>
        <v>#N/A</v>
      </c>
      <c r="D10" s="77">
        <f t="shared" ca="1" si="2"/>
        <v>0</v>
      </c>
      <c r="E10" s="78" t="e">
        <f t="shared" ca="1" si="3"/>
        <v>#N/A</v>
      </c>
      <c r="F10" s="76" t="e">
        <f t="shared" ca="1" si="27"/>
        <v>#N/A</v>
      </c>
      <c r="G10" s="77" t="e">
        <f t="shared" ca="1" si="4"/>
        <v>#REF!</v>
      </c>
      <c r="H10" s="77" t="e">
        <f t="shared" ca="1" si="5"/>
        <v>#REF!</v>
      </c>
      <c r="I10" s="78" t="e">
        <f t="shared" ca="1" si="6"/>
        <v>#N/A</v>
      </c>
      <c r="J10" s="76" t="e">
        <f t="shared" ca="1" si="7"/>
        <v>#N/A</v>
      </c>
      <c r="K10" s="77" t="e">
        <f t="shared" ca="1" si="8"/>
        <v>#REF!</v>
      </c>
      <c r="L10" s="77" t="e">
        <f t="shared" ca="1" si="9"/>
        <v>#REF!</v>
      </c>
      <c r="M10" s="78" t="e">
        <f t="shared" ca="1" si="10"/>
        <v>#N/A</v>
      </c>
      <c r="N10" s="76" t="e">
        <f t="shared" ca="1" si="11"/>
        <v>#N/A</v>
      </c>
      <c r="O10" s="77" t="e">
        <f t="shared" ca="1" si="12"/>
        <v>#REF!</v>
      </c>
      <c r="P10" s="77" t="e">
        <f t="shared" ca="1" si="13"/>
        <v>#REF!</v>
      </c>
      <c r="Q10" s="78" t="e">
        <f t="shared" ca="1" si="14"/>
        <v>#N/A</v>
      </c>
      <c r="R10" s="76" t="e">
        <f t="shared" ca="1" si="15"/>
        <v>#N/A</v>
      </c>
      <c r="S10" s="77" t="e">
        <f t="shared" ca="1" si="16"/>
        <v>#REF!</v>
      </c>
      <c r="T10" s="77" t="e">
        <f t="shared" ca="1" si="17"/>
        <v>#REF!</v>
      </c>
      <c r="U10" s="78" t="e">
        <f t="shared" ca="1" si="18"/>
        <v>#N/A</v>
      </c>
      <c r="V10" s="76" t="e">
        <f t="shared" ca="1" si="19"/>
        <v>#N/A</v>
      </c>
      <c r="W10" s="77" t="e">
        <f t="shared" ca="1" si="20"/>
        <v>#REF!</v>
      </c>
      <c r="X10" s="77" t="e">
        <f t="shared" ca="1" si="21"/>
        <v>#REF!</v>
      </c>
      <c r="Y10" s="78" t="e">
        <f t="shared" ca="1" si="22"/>
        <v>#N/A</v>
      </c>
      <c r="Z10" s="76" t="e">
        <f t="shared" ca="1" si="23"/>
        <v>#N/A</v>
      </c>
      <c r="AA10" s="77" t="e">
        <f t="shared" ca="1" si="24"/>
        <v>#REF!</v>
      </c>
      <c r="AB10" s="77" t="e">
        <f t="shared" ca="1" si="25"/>
        <v>#REF!</v>
      </c>
      <c r="AC10" s="78" t="e">
        <f t="shared" ca="1" si="26"/>
        <v>#N/A</v>
      </c>
    </row>
    <row r="11" spans="1:29">
      <c r="A11" t="s">
        <v>53</v>
      </c>
      <c r="B11" s="76" t="e">
        <f t="shared" ca="1" si="0"/>
        <v>#N/A</v>
      </c>
      <c r="C11" s="77" t="e">
        <f t="shared" ca="1" si="1"/>
        <v>#N/A</v>
      </c>
      <c r="D11" s="77">
        <f t="shared" ca="1" si="2"/>
        <v>0</v>
      </c>
      <c r="E11" s="78" t="e">
        <f t="shared" ca="1" si="3"/>
        <v>#N/A</v>
      </c>
      <c r="F11" s="76" t="e">
        <f t="shared" ca="1" si="27"/>
        <v>#N/A</v>
      </c>
      <c r="G11" s="77" t="e">
        <f t="shared" ca="1" si="4"/>
        <v>#REF!</v>
      </c>
      <c r="H11" s="77" t="e">
        <f t="shared" ca="1" si="5"/>
        <v>#REF!</v>
      </c>
      <c r="I11" s="78" t="e">
        <f t="shared" ca="1" si="6"/>
        <v>#N/A</v>
      </c>
      <c r="J11" s="76" t="e">
        <f t="shared" ca="1" si="7"/>
        <v>#N/A</v>
      </c>
      <c r="K11" s="77" t="e">
        <f t="shared" ca="1" si="8"/>
        <v>#REF!</v>
      </c>
      <c r="L11" s="77" t="e">
        <f t="shared" ca="1" si="9"/>
        <v>#REF!</v>
      </c>
      <c r="M11" s="78" t="e">
        <f t="shared" ca="1" si="10"/>
        <v>#N/A</v>
      </c>
      <c r="N11" s="76" t="e">
        <f t="shared" ca="1" si="11"/>
        <v>#N/A</v>
      </c>
      <c r="O11" s="77" t="e">
        <f t="shared" ca="1" si="12"/>
        <v>#REF!</v>
      </c>
      <c r="P11" s="77" t="e">
        <f t="shared" ca="1" si="13"/>
        <v>#REF!</v>
      </c>
      <c r="Q11" s="78" t="e">
        <f t="shared" ca="1" si="14"/>
        <v>#N/A</v>
      </c>
      <c r="R11" s="76" t="e">
        <f t="shared" ca="1" si="15"/>
        <v>#N/A</v>
      </c>
      <c r="S11" s="77" t="e">
        <f t="shared" ca="1" si="16"/>
        <v>#REF!</v>
      </c>
      <c r="T11" s="77" t="e">
        <f t="shared" ca="1" si="17"/>
        <v>#REF!</v>
      </c>
      <c r="U11" s="78" t="e">
        <f t="shared" ca="1" si="18"/>
        <v>#N/A</v>
      </c>
      <c r="V11" s="76" t="e">
        <f t="shared" ca="1" si="19"/>
        <v>#N/A</v>
      </c>
      <c r="W11" s="77" t="e">
        <f t="shared" ca="1" si="20"/>
        <v>#REF!</v>
      </c>
      <c r="X11" s="77" t="e">
        <f t="shared" ca="1" si="21"/>
        <v>#REF!</v>
      </c>
      <c r="Y11" s="78" t="e">
        <f t="shared" ca="1" si="22"/>
        <v>#N/A</v>
      </c>
      <c r="Z11" s="76" t="e">
        <f t="shared" ca="1" si="23"/>
        <v>#N/A</v>
      </c>
      <c r="AA11" s="77" t="e">
        <f t="shared" ca="1" si="24"/>
        <v>#REF!</v>
      </c>
      <c r="AB11" s="77" t="e">
        <f t="shared" ca="1" si="25"/>
        <v>#REF!</v>
      </c>
      <c r="AC11" s="78" t="e">
        <f t="shared" ca="1" si="26"/>
        <v>#N/A</v>
      </c>
    </row>
    <row r="12" spans="1:29">
      <c r="A12" t="s">
        <v>54</v>
      </c>
      <c r="B12" s="76" t="e">
        <f t="shared" ca="1" si="0"/>
        <v>#N/A</v>
      </c>
      <c r="C12" s="77" t="e">
        <f t="shared" ca="1" si="1"/>
        <v>#N/A</v>
      </c>
      <c r="D12" s="77">
        <f t="shared" ca="1" si="2"/>
        <v>0</v>
      </c>
      <c r="E12" s="78" t="e">
        <f t="shared" ca="1" si="3"/>
        <v>#N/A</v>
      </c>
      <c r="F12" s="76" t="e">
        <f t="shared" ca="1" si="27"/>
        <v>#N/A</v>
      </c>
      <c r="G12" s="77" t="e">
        <f t="shared" ca="1" si="4"/>
        <v>#REF!</v>
      </c>
      <c r="H12" s="77" t="e">
        <f t="shared" ca="1" si="5"/>
        <v>#REF!</v>
      </c>
      <c r="I12" s="78" t="e">
        <f t="shared" ca="1" si="6"/>
        <v>#N/A</v>
      </c>
      <c r="J12" s="76" t="e">
        <f t="shared" ca="1" si="7"/>
        <v>#N/A</v>
      </c>
      <c r="K12" s="77" t="e">
        <f t="shared" ca="1" si="8"/>
        <v>#REF!</v>
      </c>
      <c r="L12" s="77" t="e">
        <f t="shared" ca="1" si="9"/>
        <v>#REF!</v>
      </c>
      <c r="M12" s="78" t="e">
        <f t="shared" ca="1" si="10"/>
        <v>#N/A</v>
      </c>
      <c r="N12" s="76" t="e">
        <f t="shared" ca="1" si="11"/>
        <v>#N/A</v>
      </c>
      <c r="O12" s="77" t="e">
        <f t="shared" ca="1" si="12"/>
        <v>#REF!</v>
      </c>
      <c r="P12" s="77" t="e">
        <f t="shared" ca="1" si="13"/>
        <v>#REF!</v>
      </c>
      <c r="Q12" s="78" t="e">
        <f t="shared" ca="1" si="14"/>
        <v>#N/A</v>
      </c>
      <c r="R12" s="76" t="e">
        <f t="shared" ca="1" si="15"/>
        <v>#N/A</v>
      </c>
      <c r="S12" s="77" t="e">
        <f t="shared" ca="1" si="16"/>
        <v>#REF!</v>
      </c>
      <c r="T12" s="77" t="e">
        <f t="shared" ca="1" si="17"/>
        <v>#REF!</v>
      </c>
      <c r="U12" s="78" t="e">
        <f t="shared" ca="1" si="18"/>
        <v>#N/A</v>
      </c>
      <c r="V12" s="76" t="e">
        <f t="shared" ca="1" si="19"/>
        <v>#N/A</v>
      </c>
      <c r="W12" s="77" t="e">
        <f t="shared" ca="1" si="20"/>
        <v>#REF!</v>
      </c>
      <c r="X12" s="77" t="e">
        <f t="shared" ca="1" si="21"/>
        <v>#REF!</v>
      </c>
      <c r="Y12" s="78" t="e">
        <f t="shared" ca="1" si="22"/>
        <v>#N/A</v>
      </c>
      <c r="Z12" s="76" t="e">
        <f t="shared" ca="1" si="23"/>
        <v>#N/A</v>
      </c>
      <c r="AA12" s="77" t="e">
        <f t="shared" ca="1" si="24"/>
        <v>#REF!</v>
      </c>
      <c r="AB12" s="77" t="e">
        <f t="shared" ca="1" si="25"/>
        <v>#REF!</v>
      </c>
      <c r="AC12" s="78" t="e">
        <f t="shared" ca="1" si="26"/>
        <v>#N/A</v>
      </c>
    </row>
    <row r="13" spans="1:29">
      <c r="A13" t="s">
        <v>55</v>
      </c>
      <c r="B13" s="76">
        <f t="shared" ca="1" si="0"/>
        <v>84</v>
      </c>
      <c r="C13" s="77">
        <f t="shared" ca="1" si="1"/>
        <v>20</v>
      </c>
      <c r="D13" s="77">
        <f t="shared" ca="1" si="2"/>
        <v>20</v>
      </c>
      <c r="E13" s="78">
        <f t="shared" ca="1" si="3"/>
        <v>0</v>
      </c>
      <c r="F13" s="76" t="e">
        <f t="shared" ca="1" si="27"/>
        <v>#N/A</v>
      </c>
      <c r="G13" s="77" t="e">
        <f t="shared" ca="1" si="4"/>
        <v>#REF!</v>
      </c>
      <c r="H13" s="77" t="e">
        <f t="shared" ca="1" si="5"/>
        <v>#REF!</v>
      </c>
      <c r="I13" s="78" t="e">
        <f t="shared" ca="1" si="6"/>
        <v>#N/A</v>
      </c>
      <c r="J13" s="76" t="e">
        <f t="shared" ca="1" si="7"/>
        <v>#N/A</v>
      </c>
      <c r="K13" s="77" t="e">
        <f t="shared" ca="1" si="8"/>
        <v>#REF!</v>
      </c>
      <c r="L13" s="77" t="e">
        <f t="shared" ca="1" si="9"/>
        <v>#REF!</v>
      </c>
      <c r="M13" s="78" t="e">
        <f t="shared" ca="1" si="10"/>
        <v>#N/A</v>
      </c>
      <c r="N13" s="76" t="e">
        <f t="shared" ca="1" si="11"/>
        <v>#N/A</v>
      </c>
      <c r="O13" s="77" t="e">
        <f t="shared" ca="1" si="12"/>
        <v>#REF!</v>
      </c>
      <c r="P13" s="77" t="e">
        <f t="shared" ca="1" si="13"/>
        <v>#REF!</v>
      </c>
      <c r="Q13" s="78" t="e">
        <f t="shared" ca="1" si="14"/>
        <v>#N/A</v>
      </c>
      <c r="R13" s="76" t="e">
        <f t="shared" ca="1" si="15"/>
        <v>#N/A</v>
      </c>
      <c r="S13" s="77" t="e">
        <f t="shared" ca="1" si="16"/>
        <v>#REF!</v>
      </c>
      <c r="T13" s="77" t="e">
        <f t="shared" ca="1" si="17"/>
        <v>#REF!</v>
      </c>
      <c r="U13" s="78" t="e">
        <f t="shared" ca="1" si="18"/>
        <v>#N/A</v>
      </c>
      <c r="V13" s="76" t="e">
        <f t="shared" ca="1" si="19"/>
        <v>#N/A</v>
      </c>
      <c r="W13" s="77" t="e">
        <f t="shared" ca="1" si="20"/>
        <v>#REF!</v>
      </c>
      <c r="X13" s="77" t="e">
        <f t="shared" ca="1" si="21"/>
        <v>#REF!</v>
      </c>
      <c r="Y13" s="78" t="e">
        <f t="shared" ca="1" si="22"/>
        <v>#N/A</v>
      </c>
      <c r="Z13" s="76" t="e">
        <f t="shared" ca="1" si="23"/>
        <v>#N/A</v>
      </c>
      <c r="AA13" s="77" t="e">
        <f t="shared" ca="1" si="24"/>
        <v>#REF!</v>
      </c>
      <c r="AB13" s="77" t="e">
        <f t="shared" ca="1" si="25"/>
        <v>#REF!</v>
      </c>
      <c r="AC13" s="78" t="e">
        <f t="shared" ca="1" si="26"/>
        <v>#N/A</v>
      </c>
    </row>
    <row r="14" spans="1:29" ht="17.25" thickBot="1">
      <c r="A14" t="s">
        <v>56</v>
      </c>
      <c r="B14" s="79">
        <f t="shared" ca="1" si="0"/>
        <v>3</v>
      </c>
      <c r="C14" s="80">
        <f t="shared" ca="1" si="1"/>
        <v>20</v>
      </c>
      <c r="D14" s="80">
        <f t="shared" ca="1" si="2"/>
        <v>20</v>
      </c>
      <c r="E14" s="81">
        <f t="shared" ca="1" si="3"/>
        <v>0</v>
      </c>
      <c r="F14" s="79" t="e">
        <f t="shared" ca="1" si="27"/>
        <v>#N/A</v>
      </c>
      <c r="G14" s="80" t="e">
        <f t="shared" ca="1" si="4"/>
        <v>#REF!</v>
      </c>
      <c r="H14" s="80" t="e">
        <f t="shared" ca="1" si="5"/>
        <v>#REF!</v>
      </c>
      <c r="I14" s="81" t="e">
        <f t="shared" ca="1" si="6"/>
        <v>#N/A</v>
      </c>
      <c r="J14" s="79" t="e">
        <f t="shared" ca="1" si="7"/>
        <v>#N/A</v>
      </c>
      <c r="K14" s="80" t="e">
        <f t="shared" ca="1" si="8"/>
        <v>#REF!</v>
      </c>
      <c r="L14" s="80" t="e">
        <f t="shared" ca="1" si="9"/>
        <v>#REF!</v>
      </c>
      <c r="M14" s="81" t="e">
        <f t="shared" ca="1" si="10"/>
        <v>#N/A</v>
      </c>
      <c r="N14" s="79" t="e">
        <f t="shared" ca="1" si="11"/>
        <v>#N/A</v>
      </c>
      <c r="O14" s="80" t="e">
        <f t="shared" ca="1" si="12"/>
        <v>#REF!</v>
      </c>
      <c r="P14" s="80" t="e">
        <f t="shared" ca="1" si="13"/>
        <v>#REF!</v>
      </c>
      <c r="Q14" s="81" t="e">
        <f t="shared" ca="1" si="14"/>
        <v>#N/A</v>
      </c>
      <c r="R14" s="79" t="e">
        <f t="shared" ca="1" si="15"/>
        <v>#N/A</v>
      </c>
      <c r="S14" s="80" t="e">
        <f t="shared" ca="1" si="16"/>
        <v>#REF!</v>
      </c>
      <c r="T14" s="80" t="e">
        <f t="shared" ca="1" si="17"/>
        <v>#REF!</v>
      </c>
      <c r="U14" s="81" t="e">
        <f t="shared" ca="1" si="18"/>
        <v>#N/A</v>
      </c>
      <c r="V14" s="79" t="e">
        <f t="shared" ca="1" si="19"/>
        <v>#N/A</v>
      </c>
      <c r="W14" s="80" t="e">
        <f t="shared" ca="1" si="20"/>
        <v>#REF!</v>
      </c>
      <c r="X14" s="80" t="e">
        <f t="shared" ca="1" si="21"/>
        <v>#REF!</v>
      </c>
      <c r="Y14" s="81" t="e">
        <f t="shared" ca="1" si="22"/>
        <v>#N/A</v>
      </c>
      <c r="Z14" s="79" t="e">
        <f t="shared" ca="1" si="23"/>
        <v>#N/A</v>
      </c>
      <c r="AA14" s="80" t="e">
        <f t="shared" ca="1" si="24"/>
        <v>#REF!</v>
      </c>
      <c r="AB14" s="80" t="e">
        <f t="shared" ca="1" si="25"/>
        <v>#REF!</v>
      </c>
      <c r="AC14" s="81" t="e">
        <f t="shared" ca="1" si="26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4주령</vt:lpstr>
      <vt:lpstr>graph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2020-02-24T02:40:25Z</cp:lastPrinted>
  <dcterms:created xsi:type="dcterms:W3CDTF">2020-02-21T07:02:18Z</dcterms:created>
  <dcterms:modified xsi:type="dcterms:W3CDTF">2020-02-26T00:57:09Z</dcterms:modified>
</cp:coreProperties>
</file>