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10" windowHeight="12285" firstSheet="5" activeTab="9"/>
  </bookViews>
  <sheets>
    <sheet name="20주령" sheetId="14" r:id="rId1"/>
    <sheet name="MGMS추가" sheetId="16" r:id="rId2"/>
    <sheet name="24주령" sheetId="17" r:id="rId3"/>
    <sheet name="28주령" sheetId="18" r:id="rId4"/>
    <sheet name="MGMS추가." sheetId="19" r:id="rId5"/>
    <sheet name="34주령" sheetId="20" r:id="rId6"/>
    <sheet name="42주령" sheetId="21" r:id="rId7"/>
    <sheet name="48주령" sheetId="24" r:id="rId8"/>
    <sheet name="54주령" sheetId="25" r:id="rId9"/>
    <sheet name="64주령" sheetId="28" r:id="rId10"/>
    <sheet name="graph" sheetId="23" r:id="rId11"/>
  </sheets>
  <definedNames>
    <definedName name="_xlnm._FilterDatabase" localSheetId="0" hidden="1">'20주령'!$B$11:$Y$11</definedName>
    <definedName name="_xlnm._FilterDatabase" localSheetId="2" hidden="1">'24주령'!$B$11:$Y$11</definedName>
    <definedName name="_xlnm._FilterDatabase" localSheetId="3" hidden="1">'28주령'!$B$11:$Y$11</definedName>
    <definedName name="_xlnm._FilterDatabase" localSheetId="5" hidden="1">'34주령'!$B$11:$Y$11</definedName>
    <definedName name="_xlnm._FilterDatabase" localSheetId="6" hidden="1">'42주령'!$B$11:$Y$11</definedName>
    <definedName name="_xlnm._FilterDatabase" localSheetId="7" hidden="1">'48주령'!$B$11:$Y$11</definedName>
    <definedName name="_xlnm._FilterDatabase" localSheetId="8" hidden="1">'54주령'!$B$11:$Y$11</definedName>
    <definedName name="_xlnm._FilterDatabase" localSheetId="9" hidden="1">'64주령'!$B$11:$Y$11</definedName>
    <definedName name="_xlnm._FilterDatabase" localSheetId="1" hidden="1">MGMS추가!$B$11:$Y$11</definedName>
    <definedName name="_xlnm._FilterDatabase" localSheetId="4" hidden="1">MGMS추가.!$B$11:$Y$11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8"/>
  <c r="F10" s="1"/>
  <c r="B10"/>
  <c r="D10" i="25" l="1"/>
  <c r="F10" s="1"/>
  <c r="B10"/>
  <c r="D10" i="24" l="1"/>
  <c r="F10" s="1"/>
  <c r="B10"/>
  <c r="D10" i="21" l="1"/>
  <c r="F10" s="1"/>
  <c r="B10"/>
  <c r="D10" i="20" l="1"/>
  <c r="F10" s="1"/>
  <c r="B10"/>
  <c r="D10" i="19"/>
  <c r="F10" s="1"/>
  <c r="B10"/>
  <c r="O14" i="23"/>
  <c r="K11"/>
  <c r="L9"/>
  <c r="D5"/>
  <c r="AA13"/>
  <c r="C5"/>
  <c r="P4"/>
  <c r="K9"/>
  <c r="F4"/>
  <c r="V6"/>
  <c r="AB12"/>
  <c r="N13"/>
  <c r="Z3"/>
  <c r="J3"/>
  <c r="C13"/>
  <c r="N14"/>
  <c r="T13"/>
  <c r="R14"/>
  <c r="F11"/>
  <c r="T5"/>
  <c r="O12"/>
  <c r="T3"/>
  <c r="N5"/>
  <c r="N7"/>
  <c r="O11"/>
  <c r="X4"/>
  <c r="K10"/>
  <c r="G6"/>
  <c r="AA14"/>
  <c r="N3"/>
  <c r="G9"/>
  <c r="H4"/>
  <c r="X13"/>
  <c r="D13"/>
  <c r="R6"/>
  <c r="AB9"/>
  <c r="B12"/>
  <c r="T9"/>
  <c r="P9"/>
  <c r="F13"/>
  <c r="C7"/>
  <c r="X12"/>
  <c r="K8"/>
  <c r="S14"/>
  <c r="AB7"/>
  <c r="H13"/>
  <c r="W3"/>
  <c r="T6"/>
  <c r="N11"/>
  <c r="K6"/>
  <c r="L11"/>
  <c r="Z9"/>
  <c r="C14"/>
  <c r="R10"/>
  <c r="Z10"/>
  <c r="H9"/>
  <c r="B10"/>
  <c r="W7"/>
  <c r="Z6"/>
  <c r="X11"/>
  <c r="V4"/>
  <c r="X9"/>
  <c r="T12"/>
  <c r="W10"/>
  <c r="X10"/>
  <c r="V7"/>
  <c r="V11"/>
  <c r="J8"/>
  <c r="K5"/>
  <c r="S7"/>
  <c r="P8"/>
  <c r="R9"/>
  <c r="N6"/>
  <c r="B6"/>
  <c r="L10"/>
  <c r="R3"/>
  <c r="X6"/>
  <c r="AB11"/>
  <c r="Z13"/>
  <c r="J13"/>
  <c r="N4"/>
  <c r="L4"/>
  <c r="J10"/>
  <c r="K14"/>
  <c r="X3"/>
  <c r="X5"/>
  <c r="AB5"/>
  <c r="L5"/>
  <c r="D12"/>
  <c r="K3"/>
  <c r="H6"/>
  <c r="D10"/>
  <c r="G7"/>
  <c r="F10"/>
  <c r="P6"/>
  <c r="F8"/>
  <c r="C10"/>
  <c r="K13"/>
  <c r="Z8"/>
  <c r="N10"/>
  <c r="T4"/>
  <c r="K4"/>
  <c r="R5"/>
  <c r="J14"/>
  <c r="P7"/>
  <c r="L14"/>
  <c r="S9"/>
  <c r="Z14"/>
  <c r="S3"/>
  <c r="F14"/>
  <c r="D14"/>
  <c r="J5"/>
  <c r="J7"/>
  <c r="G8"/>
  <c r="B13"/>
  <c r="AA10"/>
  <c r="G5"/>
  <c r="G3"/>
  <c r="H14"/>
  <c r="P10"/>
  <c r="Z11"/>
  <c r="B5"/>
  <c r="G10"/>
  <c r="J12"/>
  <c r="O3"/>
  <c r="C4"/>
  <c r="P13"/>
  <c r="T8"/>
  <c r="R8"/>
  <c r="K12"/>
  <c r="B3"/>
  <c r="L3"/>
  <c r="T10"/>
  <c r="O5"/>
  <c r="L7"/>
  <c r="K7"/>
  <c r="V13"/>
  <c r="O8"/>
  <c r="H3"/>
  <c r="D11"/>
  <c r="AA3"/>
  <c r="B11"/>
  <c r="R11"/>
  <c r="T11"/>
  <c r="AA8"/>
  <c r="R12"/>
  <c r="B9"/>
  <c r="AB6"/>
  <c r="S5"/>
  <c r="O10"/>
  <c r="B4"/>
  <c r="W4"/>
  <c r="T7"/>
  <c r="Z12"/>
  <c r="P14"/>
  <c r="F7"/>
  <c r="W8"/>
  <c r="H11"/>
  <c r="Z5"/>
  <c r="H12"/>
  <c r="F5"/>
  <c r="J11"/>
  <c r="S10"/>
  <c r="S11"/>
  <c r="S12"/>
  <c r="S4"/>
  <c r="G14"/>
  <c r="V5"/>
  <c r="F12"/>
  <c r="L6"/>
  <c r="AB3"/>
  <c r="R7"/>
  <c r="D4"/>
  <c r="AB14"/>
  <c r="D3"/>
  <c r="AB13"/>
  <c r="O9"/>
  <c r="O7"/>
  <c r="W6"/>
  <c r="C9"/>
  <c r="C3"/>
  <c r="H10"/>
  <c r="N9"/>
  <c r="W11"/>
  <c r="L13"/>
  <c r="N8"/>
  <c r="J4"/>
  <c r="J6"/>
  <c r="S6"/>
  <c r="Z7"/>
  <c r="R13"/>
  <c r="AB10"/>
  <c r="AA7"/>
  <c r="F3"/>
  <c r="W9"/>
  <c r="W5"/>
  <c r="W14"/>
  <c r="H7"/>
  <c r="O13"/>
  <c r="C6"/>
  <c r="P3"/>
  <c r="D8"/>
  <c r="Z4"/>
  <c r="AA9"/>
  <c r="P5"/>
  <c r="V10"/>
  <c r="G4"/>
  <c r="C11"/>
  <c r="O6"/>
  <c r="D7"/>
  <c r="H5"/>
  <c r="G12"/>
  <c r="D9"/>
  <c r="X14"/>
  <c r="R4"/>
  <c r="AB4"/>
  <c r="G13"/>
  <c r="J9"/>
  <c r="P11"/>
  <c r="V9"/>
  <c r="F9"/>
  <c r="AA6"/>
  <c r="B7"/>
  <c r="N12"/>
  <c r="S13"/>
  <c r="O4"/>
  <c r="AA11"/>
  <c r="L12"/>
  <c r="V8"/>
  <c r="P12"/>
  <c r="X8"/>
  <c r="B8"/>
  <c r="H8"/>
  <c r="D6"/>
  <c r="W13"/>
  <c r="V14"/>
  <c r="V12"/>
  <c r="F6"/>
  <c r="T14"/>
  <c r="B14"/>
  <c r="C12"/>
  <c r="S8"/>
  <c r="X7"/>
  <c r="AA5"/>
  <c r="L8"/>
  <c r="AA12"/>
  <c r="C8"/>
  <c r="AB8"/>
  <c r="W12"/>
  <c r="AA4"/>
  <c r="G11"/>
  <c r="V3"/>
  <c r="E5" l="1"/>
  <c r="I4"/>
  <c r="E6"/>
  <c r="Q3"/>
  <c r="Q6"/>
  <c r="Y3"/>
  <c r="M7"/>
  <c r="Y5"/>
  <c r="M9"/>
  <c r="Q10"/>
  <c r="U11"/>
  <c r="Y12"/>
  <c r="AC13"/>
  <c r="Q14"/>
  <c r="AC8"/>
  <c r="M4"/>
  <c r="M3"/>
  <c r="AC7"/>
  <c r="M6"/>
  <c r="Y4"/>
  <c r="E10"/>
  <c r="I11"/>
  <c r="M12"/>
  <c r="Q13"/>
  <c r="U14"/>
  <c r="AC4"/>
  <c r="I7"/>
  <c r="AC3"/>
  <c r="I6"/>
  <c r="U4"/>
  <c r="AC6"/>
  <c r="E3"/>
  <c r="M5"/>
  <c r="U7"/>
  <c r="U9"/>
  <c r="I10"/>
  <c r="Y10"/>
  <c r="M11"/>
  <c r="AC11"/>
  <c r="Q12"/>
  <c r="E13"/>
  <c r="U13"/>
  <c r="I14"/>
  <c r="Y14"/>
  <c r="U8"/>
  <c r="AC9"/>
  <c r="E11"/>
  <c r="I12"/>
  <c r="M13"/>
  <c r="M8"/>
  <c r="U6"/>
  <c r="U5"/>
  <c r="E4"/>
  <c r="E7"/>
  <c r="Q9"/>
  <c r="U10"/>
  <c r="Y11"/>
  <c r="AC12"/>
  <c r="E14"/>
  <c r="Q8"/>
  <c r="I3"/>
  <c r="Q5"/>
  <c r="Y7"/>
  <c r="Q4"/>
  <c r="Y6"/>
  <c r="I5"/>
  <c r="Q7"/>
  <c r="U3"/>
  <c r="AC5"/>
  <c r="I9"/>
  <c r="Y9"/>
  <c r="M10"/>
  <c r="AC10"/>
  <c r="Q11"/>
  <c r="E12"/>
  <c r="U12"/>
  <c r="I13"/>
  <c r="Y13"/>
  <c r="M14"/>
  <c r="AC14"/>
  <c r="I8"/>
  <c r="Y8"/>
  <c r="D10" i="18"/>
  <c r="F10" s="1"/>
  <c r="B10"/>
  <c r="D10" i="17"/>
  <c r="F10" s="1"/>
  <c r="B10"/>
  <c r="D10" i="16"/>
  <c r="F10" s="1"/>
  <c r="B10"/>
  <c r="D10" i="14" l="1"/>
  <c r="F10" s="1"/>
  <c r="B10"/>
</calcChain>
</file>

<file path=xl/sharedStrings.xml><?xml version="1.0" encoding="utf-8"?>
<sst xmlns="http://schemas.openxmlformats.org/spreadsheetml/2006/main" count="1534" uniqueCount="283">
  <si>
    <t>2. 검사결과</t>
    <phoneticPr fontId="4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</si>
  <si>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</si>
  <si>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</si>
  <si>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</si>
  <si>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</si>
  <si>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</si>
  <si>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</si>
  <si>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</si>
  <si>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</si>
  <si>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</si>
  <si>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</si>
  <si>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1. 의뢰사항</t>
    <phoneticPr fontId="4" type="noConversion"/>
  </si>
  <si>
    <t xml:space="preserve"> 발송  일자 :</t>
    <phoneticPr fontId="7" type="noConversion"/>
  </si>
  <si>
    <t xml:space="preserve">검사료 (             )원은  </t>
    <phoneticPr fontId="4" type="noConversion"/>
  </si>
  <si>
    <t>(주)체리부로 중앙연구소</t>
    <phoneticPr fontId="7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</si>
  <si>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</si>
  <si>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</si>
  <si>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</si>
  <si>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</si>
  <si>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</si>
  <si>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</si>
  <si>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</si>
  <si>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</si>
  <si>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</si>
  <si>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</si>
  <si>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</si>
  <si>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</si>
  <si>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</si>
  <si>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</si>
  <si>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>체리부로 중앙연구소 ( ),  의뢰한 농장( )에서 부담합니다.</t>
    <phoneticPr fontId="4" type="noConversion"/>
  </si>
  <si>
    <t>주령:</t>
    <phoneticPr fontId="7" type="noConversion"/>
  </si>
  <si>
    <r>
      <t>19-0360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110</t>
    </r>
    <phoneticPr fontId="4" type="noConversion"/>
  </si>
  <si>
    <t>MSMG</t>
    <phoneticPr fontId="4" type="noConversion"/>
  </si>
  <si>
    <r>
      <t>19-0361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120</t>
    </r>
    <phoneticPr fontId="4" type="noConversion"/>
  </si>
  <si>
    <r>
      <t>19-0362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211</t>
    </r>
    <phoneticPr fontId="4" type="noConversion"/>
  </si>
  <si>
    <r>
      <t>19-0363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212</t>
    </r>
    <phoneticPr fontId="4" type="noConversion"/>
  </si>
  <si>
    <r>
      <t>19-0364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220</t>
    </r>
    <phoneticPr fontId="4" type="noConversion"/>
  </si>
  <si>
    <r>
      <t>19-0365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310</t>
    </r>
    <phoneticPr fontId="4" type="noConversion"/>
  </si>
  <si>
    <r>
      <t>19-0366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410</t>
    </r>
    <phoneticPr fontId="4" type="noConversion"/>
  </si>
  <si>
    <t>SE</t>
    <phoneticPr fontId="4" type="noConversion"/>
  </si>
  <si>
    <t>19-0360</t>
    <phoneticPr fontId="2" type="noConversion"/>
  </si>
  <si>
    <t xml:space="preserve">코   멘   트 </t>
    <phoneticPr fontId="4" type="noConversion"/>
  </si>
  <si>
    <t>- MGMS: 211동 3수, 220동 2수 양성으로 확인됨. 계사 별로 20수 추가 채혈하여 검사 진행 예정</t>
    <phoneticPr fontId="2" type="noConversion"/>
  </si>
  <si>
    <t>- SE: 음성 유지 중</t>
    <phoneticPr fontId="2" type="noConversion"/>
  </si>
  <si>
    <r>
      <t>19-0460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211(A)</t>
    </r>
  </si>
  <si>
    <r>
      <t>19-0461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220(A)</t>
    </r>
  </si>
  <si>
    <r>
      <t>19-0462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211(B)</t>
    </r>
  </si>
  <si>
    <r>
      <t>19-0463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220(B)</t>
    </r>
  </si>
  <si>
    <r>
      <t>19-0464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410(A)</t>
    </r>
  </si>
  <si>
    <r>
      <t>19-0465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410(C)</t>
    </r>
  </si>
  <si>
    <t>MSMG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</si>
  <si>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</si>
  <si>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</si>
  <si>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</si>
  <si>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</si>
  <si>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</si>
  <si>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</si>
  <si>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</si>
  <si>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19-0620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</si>
  <si>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</si>
  <si>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</si>
  <si>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</si>
  <si>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</si>
  <si>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</si>
  <si>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</si>
  <si>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</si>
  <si>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</si>
  <si>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</si>
  <si>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</si>
  <si>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</si>
  <si>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</si>
  <si>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</si>
  <si>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</si>
  <si>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주령:</t>
    <phoneticPr fontId="7" type="noConversion"/>
  </si>
  <si>
    <r>
      <t>19-0620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</si>
  <si>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2" type="noConversion"/>
  </si>
  <si>
    <r>
      <t>19-0621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</si>
  <si>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19-0622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</si>
  <si>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19-0623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</si>
  <si>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19-0624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</si>
  <si>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19-0625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</si>
  <si>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19-0626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</t>
    </r>
  </si>
  <si>
    <t>IBV</t>
  </si>
  <si>
    <t>APV</t>
    <phoneticPr fontId="2" type="noConversion"/>
  </si>
  <si>
    <t>IBD</t>
  </si>
  <si>
    <t>SE</t>
    <phoneticPr fontId="2" type="noConversion"/>
  </si>
  <si>
    <t>REO</t>
  </si>
  <si>
    <t>IBH</t>
    <phoneticPr fontId="2" type="noConversion"/>
  </si>
  <si>
    <t>EDS</t>
    <phoneticPr fontId="2" type="noConversion"/>
  </si>
  <si>
    <t/>
  </si>
  <si>
    <t>AI</t>
    <phoneticPr fontId="2" type="noConversion"/>
  </si>
  <si>
    <t>ND</t>
    <phoneticPr fontId="2" type="noConversion"/>
  </si>
  <si>
    <t>- MGMS: 110동 1수 양성, 비특이 양성으로 판단됨, 28주 검사 후 양성 여부 판단 예정</t>
    <phoneticPr fontId="2" type="noConversion"/>
  </si>
  <si>
    <t>- ND, IBV, AI, EDS, APV, REO, IBD: 검사결과 양호</t>
    <phoneticPr fontId="2" type="noConversion"/>
  </si>
  <si>
    <t>- IBH: 110동 120동 기대치보다 낮은 역가로 확인됨</t>
    <phoneticPr fontId="2" type="noConversion"/>
  </si>
  <si>
    <t>- APV: 역가 다소 높으며 균일도 낮음, 오일백신으로 인한 결과 일 수 있음</t>
    <phoneticPr fontId="2" type="noConversion"/>
  </si>
  <si>
    <t>AE</t>
    <phoneticPr fontId="2" type="noConversion"/>
  </si>
  <si>
    <t>19-0812</t>
    <phoneticPr fontId="2" type="noConversion"/>
  </si>
  <si>
    <r>
      <t>19-0812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</si>
  <si>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SE</t>
    <phoneticPr fontId="2" type="noConversion"/>
  </si>
  <si>
    <r>
      <t>19-0813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</si>
  <si>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19-0814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</si>
  <si>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19-0815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</si>
  <si>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19-0816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</si>
  <si>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19-0817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</si>
  <si>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19-0818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</t>
    </r>
  </si>
  <si>
    <t>IBV</t>
    <phoneticPr fontId="2" type="noConversion"/>
  </si>
  <si>
    <t>MSMG</t>
    <phoneticPr fontId="2" type="noConversion"/>
  </si>
  <si>
    <t>- MGMS: 211동, 310동의 경우 역가 낮아 비특이 가능성 있으나 220동의 경우 역가 6,108로 높은 상황, 220동 추가 채혈 진행하여 검사 진행 예정</t>
    <phoneticPr fontId="2" type="noConversion"/>
  </si>
  <si>
    <t>- IBV: 검사결과 양호</t>
    <phoneticPr fontId="2" type="noConversion"/>
  </si>
  <si>
    <r>
      <t>19-0881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</si>
  <si>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MSMG</t>
    <phoneticPr fontId="2" type="noConversion"/>
  </si>
  <si>
    <r>
      <t>19-0882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410</t>
    </r>
  </si>
  <si>
    <t>19-0881</t>
    <phoneticPr fontId="2" type="noConversion"/>
  </si>
  <si>
    <t xml:space="preserve">  (우) 28127  충북 청주시 청원구 오창읍 중부로 1555  /  Tel (043)240-7671~3 / Fax (043)240-7674</t>
    <phoneticPr fontId="4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</si>
  <si>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</si>
  <si>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</si>
  <si>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</si>
  <si>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</si>
  <si>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</si>
  <si>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</si>
  <si>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</si>
  <si>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</si>
  <si>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</si>
  <si>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</si>
  <si>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</si>
  <si>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</si>
  <si>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</si>
  <si>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</si>
  <si>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</si>
  <si>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</si>
  <si>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</si>
  <si>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</si>
  <si>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</si>
  <si>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</si>
  <si>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</si>
  <si>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</si>
  <si>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</si>
  <si>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</si>
  <si>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</si>
  <si>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19-1352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</si>
  <si>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2" type="noConversion"/>
  </si>
  <si>
    <r>
      <t>19-1353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</si>
  <si>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19-1354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</si>
  <si>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19-1355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</si>
  <si>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19-1356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</si>
  <si>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19-1357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</si>
  <si>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2" type="noConversion"/>
  </si>
  <si>
    <t>AI</t>
    <phoneticPr fontId="2" type="noConversion"/>
  </si>
  <si>
    <t>19-1352</t>
    <phoneticPr fontId="2" type="noConversion"/>
  </si>
  <si>
    <t>APV</t>
    <phoneticPr fontId="2" type="noConversion"/>
  </si>
  <si>
    <t>- MGMS, SE: 음성 유지 중</t>
    <phoneticPr fontId="2" type="noConversion"/>
  </si>
  <si>
    <t>- IBV, APV, AI: 검사결과 양호</t>
    <phoneticPr fontId="2" type="noConversion"/>
  </si>
  <si>
    <t xml:space="preserve">    對   外   秘</t>
    <phoneticPr fontId="4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</si>
  <si>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</si>
  <si>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</si>
  <si>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</si>
  <si>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</si>
  <si>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</si>
  <si>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</si>
  <si>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</si>
  <si>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</si>
  <si>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</si>
  <si>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</si>
  <si>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</si>
  <si>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</si>
  <si>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</si>
  <si>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</si>
  <si>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</si>
  <si>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</si>
  <si>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</si>
  <si>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</si>
  <si>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</si>
  <si>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</si>
  <si>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</si>
  <si>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</si>
  <si>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</si>
  <si>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19-1881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</si>
  <si>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4" type="noConversion"/>
  </si>
  <si>
    <r>
      <t>19-1882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</si>
  <si>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19-1883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</si>
  <si>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19-1884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</si>
  <si>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19-1885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</si>
  <si>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19-1886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</si>
  <si>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4" type="noConversion"/>
  </si>
  <si>
    <t>AI</t>
  </si>
  <si>
    <t>19-1881</t>
    <phoneticPr fontId="2" type="noConversion"/>
  </si>
  <si>
    <t xml:space="preserve">  (우) 28127  충북 청주시 청원구 오창읍 중부로 1555 2층 /  Tel (043)240-7671~3 / Fax (043)240-7674</t>
    <phoneticPr fontId="4" type="noConversion"/>
  </si>
  <si>
    <t>24주령</t>
    <phoneticPr fontId="2" type="noConversion"/>
  </si>
  <si>
    <t>28주령</t>
    <phoneticPr fontId="2" type="noConversion"/>
  </si>
  <si>
    <t>34주령</t>
    <phoneticPr fontId="2" type="noConversion"/>
  </si>
  <si>
    <t>42주령</t>
    <phoneticPr fontId="2" type="noConversion"/>
  </si>
  <si>
    <t>48주령</t>
    <phoneticPr fontId="2" type="noConversion"/>
  </si>
  <si>
    <t>54주령</t>
    <phoneticPr fontId="2" type="noConversion"/>
  </si>
  <si>
    <t>64주령</t>
    <phoneticPr fontId="2" type="noConversion"/>
  </si>
  <si>
    <t>od</t>
    <phoneticPr fontId="2" type="noConversion"/>
  </si>
  <si>
    <t>positive%</t>
    <phoneticPr fontId="2" type="noConversion"/>
  </si>
  <si>
    <t>ND</t>
    <phoneticPr fontId="2" type="noConversion"/>
  </si>
  <si>
    <t>AI</t>
    <phoneticPr fontId="2" type="noConversion"/>
  </si>
  <si>
    <t>EDS</t>
    <phoneticPr fontId="2" type="noConversion"/>
  </si>
  <si>
    <t>APV</t>
    <phoneticPr fontId="2" type="noConversion"/>
  </si>
  <si>
    <t>IBV</t>
    <phoneticPr fontId="2" type="noConversion"/>
  </si>
  <si>
    <t>IBD</t>
    <phoneticPr fontId="2" type="noConversion"/>
  </si>
  <si>
    <t>CAV</t>
    <phoneticPr fontId="2" type="noConversion"/>
  </si>
  <si>
    <t>AE</t>
    <phoneticPr fontId="2" type="noConversion"/>
  </si>
  <si>
    <t>REO</t>
    <phoneticPr fontId="2" type="noConversion"/>
  </si>
  <si>
    <t>IBH</t>
    <phoneticPr fontId="2" type="noConversion"/>
  </si>
  <si>
    <t>MSMG</t>
    <phoneticPr fontId="2" type="noConversion"/>
  </si>
  <si>
    <t>SE</t>
    <phoneticPr fontId="2" type="noConversion"/>
  </si>
  <si>
    <t xml:space="preserve">코   멘   트 </t>
    <phoneticPr fontId="4" type="noConversion"/>
  </si>
  <si>
    <t>- MGMS: 110동, 120동 낮은 역가롸 양성 확인, 비특이 양성으로 판단됨</t>
    <phoneticPr fontId="2" type="noConversion"/>
  </si>
  <si>
    <t>- SE: 음성 유지중</t>
    <phoneticPr fontId="2" type="noConversion"/>
  </si>
  <si>
    <t>- IBV, IBD, REO, AI: 검사결과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</si>
  <si>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</si>
  <si>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</si>
  <si>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</si>
  <si>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</si>
  <si>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</si>
  <si>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</si>
  <si>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</si>
  <si>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</si>
  <si>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</si>
  <si>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</si>
  <si>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</si>
  <si>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무주농장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</si>
  <si>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</si>
  <si>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</si>
  <si>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</si>
  <si>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</si>
  <si>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</si>
  <si>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</si>
  <si>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</si>
  <si>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</si>
  <si>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</si>
  <si>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</si>
  <si>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</si>
  <si>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</si>
  <si>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</si>
  <si>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19-2331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</si>
  <si>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ND</t>
    <phoneticPr fontId="2" type="noConversion"/>
  </si>
  <si>
    <r>
      <t>19-2332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</si>
  <si>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19-2333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</si>
  <si>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19-2334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</si>
  <si>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19-2335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</si>
  <si>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19-2336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</si>
  <si>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AI</t>
    <phoneticPr fontId="2" type="noConversion"/>
  </si>
  <si>
    <t>EDS</t>
    <phoneticPr fontId="2" type="noConversion"/>
  </si>
  <si>
    <t>SE</t>
    <phoneticPr fontId="2" type="noConversion"/>
  </si>
  <si>
    <t>MSMG</t>
    <phoneticPr fontId="2" type="noConversion"/>
  </si>
  <si>
    <t>APV</t>
    <phoneticPr fontId="2" type="noConversion"/>
  </si>
  <si>
    <t>19-2331</t>
    <phoneticPr fontId="2" type="noConversion"/>
  </si>
  <si>
    <t xml:space="preserve">  (우) 28127  충북 청주시 청원구 오창읍 중부로 1555  /  Tel (043)240-7671~3 / Fax (043)240-7674</t>
    <phoneticPr fontId="4" type="noConversion"/>
  </si>
  <si>
    <t>- MGMS: 음성 유지 중</t>
    <phoneticPr fontId="2" type="noConversion"/>
  </si>
  <si>
    <t>- SE: 211동 1수 양성 확인되었으나 역가 낮은 수준으로 확인되어 비특이 양성으로 판단됨</t>
    <phoneticPr fontId="2" type="noConversion"/>
  </si>
  <si>
    <t>- IBV, APV, ND, AI, EDS: 검사결과 양호</t>
    <phoneticPr fontId="2" type="noConversion"/>
  </si>
  <si>
    <r>
      <t>19-2697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</si>
  <si>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r>
      <t>19-2698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</si>
  <si>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19-2699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</si>
  <si>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19-2700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</si>
  <si>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19-2701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</si>
  <si>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19-2702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</si>
  <si>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2" type="noConversion"/>
  </si>
  <si>
    <t>MSMG</t>
    <phoneticPr fontId="2" type="noConversion"/>
  </si>
  <si>
    <t>AI</t>
    <phoneticPr fontId="2" type="noConversion"/>
  </si>
  <si>
    <t>19-2697</t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</si>
  <si>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</si>
  <si>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</si>
  <si>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  수  내  용</t>
    <phoneticPr fontId="4" type="noConversion"/>
  </si>
  <si>
    <t>기타  사항 :</t>
    <phoneticPr fontId="2" type="noConversion"/>
  </si>
  <si>
    <t>주        소 :</t>
    <phoneticPr fontId="4" type="noConversion"/>
  </si>
  <si>
    <t>고        객 :</t>
    <phoneticPr fontId="4" type="noConversion"/>
  </si>
  <si>
    <t>접수  번호 :</t>
    <phoneticPr fontId="4" type="noConversion"/>
  </si>
  <si>
    <t>19-3327</t>
    <phoneticPr fontId="2" type="noConversion"/>
  </si>
  <si>
    <r>
      <t>19-3327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</si>
  <si>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2" type="noConversion"/>
  </si>
  <si>
    <r>
      <t>19-3328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</si>
  <si>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19-3329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</si>
  <si>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19-3330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</si>
  <si>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2" type="noConversion"/>
  </si>
  <si>
    <t>APV</t>
    <phoneticPr fontId="2" type="noConversion"/>
  </si>
  <si>
    <t>ND</t>
    <phoneticPr fontId="2" type="noConversion"/>
  </si>
  <si>
    <t>AI</t>
    <phoneticPr fontId="2" type="noConversion"/>
  </si>
  <si>
    <t>- IBV, AI: 검사결과 양호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</si>
</sst>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6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rgb="FF000000"/>
      <name val="Arial"/>
      <family val="2"/>
    </font>
    <font>
      <sz val="8"/>
      <color rgb="FF000000"/>
      <name val="돋움"/>
      <family val="3"/>
      <charset val="129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name val="Arial"/>
      <family val="2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7" fillId="0" borderId="0"/>
    <xf numFmtId="0" fontId="27" fillId="0" borderId="0"/>
    <xf numFmtId="9" fontId="32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13" fillId="0" borderId="0" xfId="0" applyFont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7" fontId="14" fillId="0" borderId="0" xfId="0" applyNumberFormat="1" applyFont="1" applyAlignment="1" applyProtection="1">
      <alignment horizontal="center" vertical="center"/>
      <protection locked="0"/>
    </xf>
    <xf numFmtId="0" fontId="14" fillId="0" borderId="9" xfId="0" applyFont="1" applyBorder="1">
      <alignment vertical="center"/>
    </xf>
    <xf numFmtId="0" fontId="11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 wrapText="1"/>
    </xf>
    <xf numFmtId="14" fontId="26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28" fillId="0" borderId="21" xfId="0" quotePrefix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quotePrefix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179" fontId="26" fillId="0" borderId="19" xfId="0" applyNumberFormat="1" applyFont="1" applyBorder="1" applyAlignment="1">
      <alignment horizontal="center" vertical="center"/>
    </xf>
    <xf numFmtId="1" fontId="26" fillId="0" borderId="19" xfId="0" applyNumberFormat="1" applyFont="1" applyBorder="1" applyAlignment="1">
      <alignment horizontal="center" vertical="center"/>
    </xf>
    <xf numFmtId="1" fontId="26" fillId="0" borderId="19" xfId="0" quotePrefix="1" applyNumberFormat="1" applyFont="1" applyBorder="1" applyAlignment="1">
      <alignment horizontal="center" vertical="center"/>
    </xf>
    <xf numFmtId="1" fontId="30" fillId="0" borderId="19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24" xfId="0" quotePrefix="1" applyFont="1" applyBorder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" fontId="30" fillId="0" borderId="19" xfId="2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8" borderId="32" xfId="0" applyFill="1" applyBorder="1">
      <alignment vertical="center"/>
    </xf>
    <xf numFmtId="0" fontId="0" fillId="0" borderId="0" xfId="0" applyBorder="1">
      <alignment vertical="center"/>
    </xf>
    <xf numFmtId="180" fontId="0" fillId="8" borderId="33" xfId="3" applyNumberFormat="1" applyFont="1" applyFill="1" applyBorder="1">
      <alignment vertical="center"/>
    </xf>
    <xf numFmtId="0" fontId="0" fillId="8" borderId="34" xfId="0" applyFill="1" applyBorder="1">
      <alignment vertical="center"/>
    </xf>
    <xf numFmtId="0" fontId="0" fillId="0" borderId="35" xfId="0" applyBorder="1">
      <alignment vertical="center"/>
    </xf>
    <xf numFmtId="180" fontId="0" fillId="8" borderId="36" xfId="3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Border="1">
      <alignment vertical="center"/>
    </xf>
    <xf numFmtId="0" fontId="28" fillId="0" borderId="24" xfId="0" quotePrefix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37" xfId="0" applyFont="1" applyBorder="1" applyAlignment="1">
      <alignment horizontal="justify" vertical="center"/>
    </xf>
    <xf numFmtId="0" fontId="2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4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textRotation="91"/>
    </xf>
    <xf numFmtId="0" fontId="14" fillId="0" borderId="8" xfId="0" applyFont="1" applyBorder="1" applyAlignment="1">
      <alignment horizontal="center" vertical="center" textRotation="91"/>
    </xf>
    <xf numFmtId="0" fontId="14" fillId="0" borderId="37" xfId="0" applyFont="1" applyBorder="1" applyAlignment="1">
      <alignment horizontal="center" vertical="center" textRotation="9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5">
    <cellStyle name="백분율" xfId="3" builtinId="5"/>
    <cellStyle name="표준" xfId="0" builtinId="0"/>
    <cellStyle name="표준 2" xfId="1"/>
    <cellStyle name="표준 9" xfId="4"/>
    <cellStyle name="표준_양계혈청검사결과(견본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10.185714285714285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8.0666666666666664</c:v>
                </c:pt>
                <c:pt idx="5">
                  <c:v>#N/A</c:v>
                </c:pt>
                <c:pt idx="6">
                  <c:v>7.2249999999999996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3B-4006-9A9E-B13BF1BC53B8}"/>
            </c:ext>
          </c:extLst>
        </c:ser>
        <c:axId val="129071360"/>
        <c:axId val="1290936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3B-4006-9A9E-B13BF1BC53B8}"/>
            </c:ext>
          </c:extLst>
        </c:ser>
        <c:marker val="1"/>
        <c:axId val="129096704"/>
        <c:axId val="129095168"/>
      </c:lineChart>
      <c:catAx>
        <c:axId val="1290713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093632"/>
        <c:crosses val="autoZero"/>
        <c:auto val="1"/>
        <c:lblAlgn val="ctr"/>
        <c:lblOffset val="100"/>
      </c:catAx>
      <c:valAx>
        <c:axId val="12909363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071360"/>
        <c:crosses val="autoZero"/>
        <c:crossBetween val="between"/>
      </c:valAx>
      <c:valAx>
        <c:axId val="1290951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096704"/>
        <c:crosses val="max"/>
        <c:crossBetween val="between"/>
      </c:valAx>
      <c:catAx>
        <c:axId val="129096704"/>
        <c:scaling>
          <c:orientation val="minMax"/>
        </c:scaling>
        <c:delete val="1"/>
        <c:axPos val="b"/>
        <c:tickLblPos val="none"/>
        <c:crossAx val="1290951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10865.142857142857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6-4A00-81EF-C2BB91C296D5}"/>
            </c:ext>
          </c:extLst>
        </c:ser>
        <c:axId val="135174784"/>
        <c:axId val="13519296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56-4A00-81EF-C2BB91C296D5}"/>
            </c:ext>
          </c:extLst>
        </c:ser>
        <c:marker val="1"/>
        <c:axId val="135196032"/>
        <c:axId val="135194496"/>
      </c:lineChart>
      <c:catAx>
        <c:axId val="135174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92960"/>
        <c:crosses val="autoZero"/>
        <c:auto val="1"/>
        <c:lblAlgn val="ctr"/>
        <c:lblOffset val="100"/>
      </c:catAx>
      <c:valAx>
        <c:axId val="13519296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74784"/>
        <c:crosses val="autoZero"/>
        <c:crossBetween val="between"/>
      </c:valAx>
      <c:valAx>
        <c:axId val="1351944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96032"/>
        <c:crosses val="max"/>
        <c:crossBetween val="between"/>
      </c:valAx>
      <c:catAx>
        <c:axId val="135196032"/>
        <c:scaling>
          <c:orientation val="minMax"/>
        </c:scaling>
        <c:delete val="1"/>
        <c:axPos val="b"/>
        <c:tickLblPos val="none"/>
        <c:crossAx val="1351944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44.857142857142854</c:v>
                </c:pt>
                <c:pt idx="1">
                  <c:v>165.28571428571428</c:v>
                </c:pt>
                <c:pt idx="2">
                  <c:v>43.833333333333336</c:v>
                </c:pt>
                <c:pt idx="3">
                  <c:v>60.833333333333336</c:v>
                </c:pt>
                <c:pt idx="4">
                  <c:v>29.333333333333332</c:v>
                </c:pt>
                <c:pt idx="5">
                  <c:v>45.5</c:v>
                </c:pt>
                <c:pt idx="6">
                  <c:v>137.25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E6-4184-8A51-0035AF139C98}"/>
            </c:ext>
          </c:extLst>
        </c:ser>
        <c:axId val="135247744"/>
        <c:axId val="1352492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1.4285714285714235E-2</c:v>
                </c:pt>
                <c:pt idx="1">
                  <c:v>4.2857142857142816E-2</c:v>
                </c:pt>
                <c:pt idx="2">
                  <c:v>0</c:v>
                </c:pt>
                <c:pt idx="3">
                  <c:v>3.3333333333333326E-2</c:v>
                </c:pt>
                <c:pt idx="4">
                  <c:v>0</c:v>
                </c:pt>
                <c:pt idx="5">
                  <c:v>0</c:v>
                </c:pt>
                <c:pt idx="6">
                  <c:v>5.0000000000000044E-2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E6-4184-8A51-0035AF139C98}"/>
            </c:ext>
          </c:extLst>
        </c:ser>
        <c:marker val="1"/>
        <c:axId val="135268992"/>
        <c:axId val="135267456"/>
      </c:lineChart>
      <c:catAx>
        <c:axId val="1352477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49280"/>
        <c:crosses val="autoZero"/>
        <c:auto val="1"/>
        <c:lblAlgn val="ctr"/>
        <c:lblOffset val="100"/>
      </c:catAx>
      <c:valAx>
        <c:axId val="1352492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47744"/>
        <c:crosses val="autoZero"/>
        <c:crossBetween val="between"/>
      </c:valAx>
      <c:valAx>
        <c:axId val="1352674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8992"/>
        <c:crosses val="max"/>
        <c:crossBetween val="between"/>
      </c:valAx>
      <c:catAx>
        <c:axId val="135268992"/>
        <c:scaling>
          <c:orientation val="minMax"/>
        </c:scaling>
        <c:delete val="1"/>
        <c:axPos val="b"/>
        <c:tickLblPos val="none"/>
        <c:crossAx val="1352674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13.142857142857142</c:v>
                </c:pt>
                <c:pt idx="1">
                  <c:v>23.428571428571427</c:v>
                </c:pt>
                <c:pt idx="2">
                  <c:v>57</c:v>
                </c:pt>
                <c:pt idx="3">
                  <c:v>59.666666666666664</c:v>
                </c:pt>
                <c:pt idx="4">
                  <c:v>51.833333333333336</c:v>
                </c:pt>
                <c:pt idx="5">
                  <c:v>29.166666666666668</c:v>
                </c:pt>
                <c:pt idx="6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95-41EE-927A-5119485AF7B9}"/>
            </c:ext>
          </c:extLst>
        </c:ser>
        <c:axId val="135312512"/>
        <c:axId val="1353140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1.6666666666666718E-2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95-41EE-927A-5119485AF7B9}"/>
            </c:ext>
          </c:extLst>
        </c:ser>
        <c:marker val="1"/>
        <c:axId val="135329664"/>
        <c:axId val="135328128"/>
      </c:lineChart>
      <c:catAx>
        <c:axId val="1353125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314048"/>
        <c:crosses val="autoZero"/>
        <c:auto val="1"/>
        <c:lblAlgn val="ctr"/>
        <c:lblOffset val="100"/>
      </c:catAx>
      <c:valAx>
        <c:axId val="1353140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312512"/>
        <c:crosses val="autoZero"/>
        <c:crossBetween val="between"/>
      </c:valAx>
      <c:valAx>
        <c:axId val="1353281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329664"/>
        <c:crosses val="max"/>
        <c:crossBetween val="between"/>
      </c:valAx>
      <c:catAx>
        <c:axId val="135329664"/>
        <c:scaling>
          <c:orientation val="minMax"/>
        </c:scaling>
        <c:delete val="1"/>
        <c:axPos val="b"/>
        <c:tickLblPos val="none"/>
        <c:crossAx val="1353281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8.3571428571428577</c:v>
                </c:pt>
                <c:pt idx="1">
                  <c:v>#N/A</c:v>
                </c:pt>
                <c:pt idx="2">
                  <c:v>7.5166666666666666</c:v>
                </c:pt>
                <c:pt idx="3">
                  <c:v>7.083333333333333</c:v>
                </c:pt>
                <c:pt idx="4">
                  <c:v>7.75</c:v>
                </c:pt>
                <c:pt idx="5">
                  <c:v>6.6833333333333336</c:v>
                </c:pt>
                <c:pt idx="6">
                  <c:v>6.6999999999999993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D8-478B-8FE6-2B77C317037D}"/>
            </c:ext>
          </c:extLst>
        </c:ser>
        <c:axId val="128546304"/>
        <c:axId val="1285478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D8-478B-8FE6-2B77C317037D}"/>
            </c:ext>
          </c:extLst>
        </c:ser>
        <c:marker val="1"/>
        <c:axId val="128555264"/>
        <c:axId val="128553728"/>
      </c:lineChart>
      <c:catAx>
        <c:axId val="1285463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547840"/>
        <c:crosses val="autoZero"/>
        <c:auto val="1"/>
        <c:lblAlgn val="ctr"/>
        <c:lblOffset val="100"/>
      </c:catAx>
      <c:valAx>
        <c:axId val="12854784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546304"/>
        <c:crosses val="autoZero"/>
        <c:crossBetween val="between"/>
      </c:valAx>
      <c:valAx>
        <c:axId val="1285537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555264"/>
        <c:crosses val="max"/>
        <c:crossBetween val="between"/>
      </c:valAx>
      <c:catAx>
        <c:axId val="128555264"/>
        <c:scaling>
          <c:orientation val="minMax"/>
        </c:scaling>
        <c:delete val="1"/>
        <c:axPos val="b"/>
        <c:tickLblPos val="none"/>
        <c:crossAx val="1285537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8.5142857142857142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8.0166666666666675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7C-4E3D-A47C-972BD265E0F6}"/>
            </c:ext>
          </c:extLst>
        </c:ser>
        <c:axId val="134763264"/>
        <c:axId val="13476480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7C-4E3D-A47C-972BD265E0F6}"/>
            </c:ext>
          </c:extLst>
        </c:ser>
        <c:marker val="1"/>
        <c:axId val="134784512"/>
        <c:axId val="134782976"/>
      </c:lineChart>
      <c:catAx>
        <c:axId val="134763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764800"/>
        <c:crosses val="autoZero"/>
        <c:auto val="1"/>
        <c:lblAlgn val="ctr"/>
        <c:lblOffset val="100"/>
      </c:catAx>
      <c:valAx>
        <c:axId val="13476480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763264"/>
        <c:crosses val="autoZero"/>
        <c:crossBetween val="between"/>
      </c:valAx>
      <c:valAx>
        <c:axId val="1347829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784512"/>
        <c:crosses val="max"/>
        <c:crossBetween val="between"/>
      </c:valAx>
      <c:catAx>
        <c:axId val="134784512"/>
        <c:scaling>
          <c:orientation val="minMax"/>
        </c:scaling>
        <c:delete val="1"/>
        <c:axPos val="b"/>
        <c:tickLblPos val="none"/>
        <c:crossAx val="1347829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15042.714285714286</c:v>
                </c:pt>
                <c:pt idx="1">
                  <c:v>#N/A</c:v>
                </c:pt>
                <c:pt idx="2">
                  <c:v>14079.333333333334</c:v>
                </c:pt>
                <c:pt idx="3">
                  <c:v>#N/A</c:v>
                </c:pt>
                <c:pt idx="4">
                  <c:v>16090.166666666666</c:v>
                </c:pt>
                <c:pt idx="5">
                  <c:v>#N/A</c:v>
                </c:pt>
                <c:pt idx="6">
                  <c:v>13849.75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73-475C-B31B-3D85AB2E1B2E}"/>
            </c:ext>
          </c:extLst>
        </c:ser>
        <c:axId val="134823936"/>
        <c:axId val="1348254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0.98571428571428577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73-475C-B31B-3D85AB2E1B2E}"/>
            </c:ext>
          </c:extLst>
        </c:ser>
        <c:marker val="1"/>
        <c:axId val="134841088"/>
        <c:axId val="134827008"/>
      </c:lineChart>
      <c:catAx>
        <c:axId val="134823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25472"/>
        <c:crosses val="autoZero"/>
        <c:auto val="1"/>
        <c:lblAlgn val="ctr"/>
        <c:lblOffset val="100"/>
      </c:catAx>
      <c:valAx>
        <c:axId val="1348254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23936"/>
        <c:crosses val="autoZero"/>
        <c:crossBetween val="between"/>
      </c:valAx>
      <c:valAx>
        <c:axId val="1348270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41088"/>
        <c:crosses val="max"/>
        <c:crossBetween val="between"/>
      </c:valAx>
      <c:catAx>
        <c:axId val="134841088"/>
        <c:scaling>
          <c:orientation val="minMax"/>
        </c:scaling>
        <c:delete val="1"/>
        <c:axPos val="b"/>
        <c:tickLblPos val="none"/>
        <c:crossAx val="1348270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11001</c:v>
                </c:pt>
                <c:pt idx="1">
                  <c:v>9060.5714285714294</c:v>
                </c:pt>
                <c:pt idx="2">
                  <c:v>9625.3333333333339</c:v>
                </c:pt>
                <c:pt idx="3">
                  <c:v>6692.5</c:v>
                </c:pt>
                <c:pt idx="4">
                  <c:v>6508.5</c:v>
                </c:pt>
                <c:pt idx="5">
                  <c:v>6276.666666666667</c:v>
                </c:pt>
                <c:pt idx="6">
                  <c:v>8842.25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9D-4A69-B604-5FC1BB05D166}"/>
            </c:ext>
          </c:extLst>
        </c:ser>
        <c:axId val="134683648"/>
        <c:axId val="13468953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0.96666666666666667</c:v>
                </c:pt>
                <c:pt idx="4">
                  <c:v>1</c:v>
                </c:pt>
                <c:pt idx="5">
                  <c:v>0.98333333333333328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9D-4A69-B604-5FC1BB05D166}"/>
            </c:ext>
          </c:extLst>
        </c:ser>
        <c:marker val="1"/>
        <c:axId val="134692864"/>
        <c:axId val="134691072"/>
      </c:lineChart>
      <c:catAx>
        <c:axId val="1346836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689536"/>
        <c:crosses val="autoZero"/>
        <c:auto val="1"/>
        <c:lblAlgn val="ctr"/>
        <c:lblOffset val="100"/>
      </c:catAx>
      <c:valAx>
        <c:axId val="13468953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683648"/>
        <c:crosses val="autoZero"/>
        <c:crossBetween val="between"/>
      </c:valAx>
      <c:valAx>
        <c:axId val="1346910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692864"/>
        <c:crosses val="max"/>
        <c:crossBetween val="between"/>
      </c:valAx>
      <c:catAx>
        <c:axId val="134692864"/>
        <c:scaling>
          <c:orientation val="minMax"/>
        </c:scaling>
        <c:delete val="1"/>
        <c:axPos val="b"/>
        <c:tickLblPos val="none"/>
        <c:crossAx val="1346910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7633.4285714285716</c:v>
                </c:pt>
                <c:pt idx="1">
                  <c:v>#N/A</c:v>
                </c:pt>
                <c:pt idx="2">
                  <c:v>#N/A</c:v>
                </c:pt>
                <c:pt idx="3">
                  <c:v>5215.833333333333</c:v>
                </c:pt>
                <c:pt idx="4">
                  <c:v>#N/A</c:v>
                </c:pt>
                <c:pt idx="5">
                  <c:v>#N/A</c:v>
                </c:pt>
                <c:pt idx="6">
                  <c:v>4939.25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43-448B-8FE4-02C8CCF26AFE}"/>
            </c:ext>
          </c:extLst>
        </c:ser>
        <c:axId val="134875392"/>
        <c:axId val="1348812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43-448B-8FE4-02C8CCF26AFE}"/>
            </c:ext>
          </c:extLst>
        </c:ser>
        <c:marker val="1"/>
        <c:axId val="134884352"/>
        <c:axId val="134882816"/>
      </c:lineChart>
      <c:catAx>
        <c:axId val="1348753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81280"/>
        <c:crosses val="autoZero"/>
        <c:auto val="1"/>
        <c:lblAlgn val="ctr"/>
        <c:lblOffset val="100"/>
      </c:catAx>
      <c:valAx>
        <c:axId val="1348812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75392"/>
        <c:crosses val="autoZero"/>
        <c:crossBetween val="between"/>
      </c:valAx>
      <c:valAx>
        <c:axId val="1348828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84352"/>
        <c:crosses val="max"/>
        <c:crossBetween val="between"/>
      </c:valAx>
      <c:catAx>
        <c:axId val="134884352"/>
        <c:scaling>
          <c:orientation val="minMax"/>
        </c:scaling>
        <c:delete val="1"/>
        <c:axPos val="b"/>
        <c:tickLblPos val="none"/>
        <c:crossAx val="1348828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16-4052-BC0B-DB93692854B7}"/>
            </c:ext>
          </c:extLst>
        </c:ser>
        <c:axId val="134931968"/>
        <c:axId val="1349335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16-4052-BC0B-DB93692854B7}"/>
            </c:ext>
          </c:extLst>
        </c:ser>
        <c:marker val="1"/>
        <c:axId val="134940928"/>
        <c:axId val="134939392"/>
      </c:lineChart>
      <c:catAx>
        <c:axId val="1349319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33504"/>
        <c:crosses val="autoZero"/>
        <c:auto val="1"/>
        <c:lblAlgn val="ctr"/>
        <c:lblOffset val="100"/>
      </c:catAx>
      <c:valAx>
        <c:axId val="1349335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31968"/>
        <c:crosses val="autoZero"/>
        <c:crossBetween val="between"/>
      </c:valAx>
      <c:valAx>
        <c:axId val="1349393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40928"/>
        <c:crosses val="max"/>
        <c:crossBetween val="between"/>
      </c:valAx>
      <c:catAx>
        <c:axId val="134940928"/>
        <c:scaling>
          <c:orientation val="minMax"/>
        </c:scaling>
        <c:delete val="1"/>
        <c:axPos val="b"/>
        <c:tickLblPos val="none"/>
        <c:crossAx val="1349393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6883.8571428571431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8C-4627-9A03-602B58AFAF7F}"/>
            </c:ext>
          </c:extLst>
        </c:ser>
        <c:axId val="135004928"/>
        <c:axId val="1350064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0.98571428571428577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8C-4627-9A03-602B58AFAF7F}"/>
            </c:ext>
          </c:extLst>
        </c:ser>
        <c:marker val="1"/>
        <c:axId val="135017984"/>
        <c:axId val="135016448"/>
      </c:lineChart>
      <c:catAx>
        <c:axId val="1350049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06464"/>
        <c:crosses val="autoZero"/>
        <c:auto val="1"/>
        <c:lblAlgn val="ctr"/>
        <c:lblOffset val="100"/>
      </c:catAx>
      <c:valAx>
        <c:axId val="13500646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04928"/>
        <c:crosses val="autoZero"/>
        <c:crossBetween val="between"/>
      </c:valAx>
      <c:valAx>
        <c:axId val="1350164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17984"/>
        <c:crosses val="max"/>
        <c:crossBetween val="between"/>
      </c:valAx>
      <c:catAx>
        <c:axId val="135017984"/>
        <c:scaling>
          <c:orientation val="minMax"/>
        </c:scaling>
        <c:delete val="1"/>
        <c:axPos val="b"/>
        <c:tickLblPos val="none"/>
        <c:crossAx val="1350164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15957</c:v>
                </c:pt>
                <c:pt idx="1">
                  <c:v>#N/A</c:v>
                </c:pt>
                <c:pt idx="2">
                  <c:v>#N/A</c:v>
                </c:pt>
                <c:pt idx="3">
                  <c:v>15292.333333333334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5D-4D78-8552-E8E4FD775CA1}"/>
            </c:ext>
          </c:extLst>
        </c:ser>
        <c:axId val="135048576"/>
        <c:axId val="1350544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5D-4D78-8552-E8E4FD775CA1}"/>
            </c:ext>
          </c:extLst>
        </c:ser>
        <c:marker val="1"/>
        <c:axId val="135135616"/>
        <c:axId val="135056000"/>
      </c:lineChart>
      <c:catAx>
        <c:axId val="135048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54464"/>
        <c:crosses val="autoZero"/>
        <c:auto val="1"/>
        <c:lblAlgn val="ctr"/>
        <c:lblOffset val="100"/>
      </c:catAx>
      <c:valAx>
        <c:axId val="13505446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48576"/>
        <c:crosses val="autoZero"/>
        <c:crossBetween val="between"/>
      </c:valAx>
      <c:valAx>
        <c:axId val="13505600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135616"/>
        <c:crosses val="max"/>
        <c:crossBetween val="between"/>
      </c:valAx>
      <c:catAx>
        <c:axId val="135135616"/>
        <c:scaling>
          <c:orientation val="minMax"/>
        </c:scaling>
        <c:delete val="1"/>
        <c:axPos val="b"/>
        <c:tickLblPos val="none"/>
        <c:crossAx val="13505600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topLeftCell="A4" workbookViewId="0">
      <selection activeCell="D33" sqref="D33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8</v>
      </c>
      <c r="C1" s="3"/>
      <c r="E1" s="4" t="s">
        <v>9</v>
      </c>
      <c r="G1" s="126"/>
      <c r="H1" s="126"/>
      <c r="I1" s="126"/>
      <c r="O1" s="5"/>
      <c r="Q1" s="5"/>
      <c r="T1" s="63" t="s">
        <v>10</v>
      </c>
    </row>
    <row r="2" spans="1:25" ht="20.25">
      <c r="B2" s="127" t="s">
        <v>14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>
      <c r="B3" s="128" t="s">
        <v>114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7.25" thickBot="1">
      <c r="A4" s="6"/>
      <c r="B4" s="7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15</v>
      </c>
      <c r="C5" s="11" t="s">
        <v>16</v>
      </c>
      <c r="D5" s="12"/>
      <c r="E5" s="13" t="s">
        <v>40</v>
      </c>
      <c r="F5" s="14"/>
      <c r="G5" s="129" t="s">
        <v>17</v>
      </c>
      <c r="H5" s="129"/>
      <c r="I5" s="15"/>
      <c r="J5" s="130">
        <v>43508</v>
      </c>
      <c r="K5" s="130"/>
      <c r="L5" s="130"/>
      <c r="M5" s="130"/>
      <c r="N5" s="130"/>
      <c r="O5" s="15"/>
      <c r="P5" s="16" t="s">
        <v>12</v>
      </c>
      <c r="Q5" s="17"/>
      <c r="R5" s="18"/>
      <c r="S5" s="13"/>
      <c r="T5" s="13"/>
      <c r="U5" s="131">
        <v>43510</v>
      </c>
      <c r="V5" s="132"/>
      <c r="W5" s="132"/>
      <c r="X5" s="132"/>
      <c r="Y5" s="19"/>
    </row>
    <row r="6" spans="1:25">
      <c r="A6" s="6"/>
      <c r="B6" s="20" t="s">
        <v>18</v>
      </c>
      <c r="C6" s="21" t="s">
        <v>19</v>
      </c>
      <c r="D6" s="22"/>
      <c r="E6" s="23" t="s">
        <v>20</v>
      </c>
      <c r="F6" s="24"/>
      <c r="G6" s="133" t="s">
        <v>21</v>
      </c>
      <c r="H6" s="133"/>
      <c r="I6" s="25"/>
      <c r="J6" s="134">
        <v>43359</v>
      </c>
      <c r="K6" s="134"/>
      <c r="L6" s="134"/>
      <c r="M6" s="134"/>
      <c r="N6" s="134"/>
      <c r="O6" s="25"/>
      <c r="P6" s="26" t="s">
        <v>22</v>
      </c>
      <c r="Q6" s="27"/>
      <c r="R6" s="27"/>
      <c r="S6" s="25"/>
      <c r="T6" s="27"/>
      <c r="U6" s="135"/>
      <c r="V6" s="135"/>
      <c r="W6" s="135"/>
      <c r="X6" s="135"/>
      <c r="Y6" s="28" t="s">
        <v>23</v>
      </c>
    </row>
    <row r="7" spans="1:25">
      <c r="A7" s="29"/>
      <c r="B7" s="30" t="s">
        <v>24</v>
      </c>
      <c r="C7" s="21" t="s">
        <v>25</v>
      </c>
      <c r="D7" s="22"/>
      <c r="E7" s="31"/>
      <c r="F7" s="32"/>
      <c r="G7" s="133" t="s">
        <v>26</v>
      </c>
      <c r="H7" s="133"/>
      <c r="I7" s="25"/>
      <c r="J7" s="136"/>
      <c r="K7" s="136"/>
      <c r="L7" s="136"/>
      <c r="M7" s="136"/>
      <c r="N7" s="136"/>
      <c r="O7" s="25"/>
      <c r="P7" s="26" t="s">
        <v>27</v>
      </c>
      <c r="Q7" s="31"/>
      <c r="R7" s="31"/>
      <c r="S7" s="31"/>
      <c r="T7" s="31"/>
      <c r="U7" s="135"/>
      <c r="V7" s="135"/>
      <c r="W7" s="135"/>
      <c r="X7" s="135"/>
      <c r="Y7" s="33"/>
    </row>
    <row r="8" spans="1:25" ht="17.25" thickBot="1">
      <c r="A8" s="29"/>
      <c r="B8" s="34" t="s">
        <v>28</v>
      </c>
      <c r="C8" s="35" t="s">
        <v>13</v>
      </c>
      <c r="D8" s="36"/>
      <c r="E8" s="37" t="s">
        <v>29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0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30</v>
      </c>
      <c r="D10" s="52">
        <f>ROUNDDOWN((J5-J6+1)/7,0)</f>
        <v>21</v>
      </c>
      <c r="E10" s="53" t="s">
        <v>1</v>
      </c>
      <c r="F10" s="54">
        <f>(J5-J6+1)-(D10*7)</f>
        <v>3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31</v>
      </c>
      <c r="C12" s="61" t="s">
        <v>32</v>
      </c>
      <c r="D12" s="60">
        <v>43508</v>
      </c>
      <c r="E12" s="61">
        <v>29</v>
      </c>
      <c r="F12" s="61">
        <v>114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2" t="s">
        <v>33</v>
      </c>
      <c r="C13" s="61" t="s">
        <v>32</v>
      </c>
      <c r="D13" s="60">
        <v>43508</v>
      </c>
      <c r="E13" s="61">
        <v>48</v>
      </c>
      <c r="F13" s="61">
        <v>140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59" t="s">
        <v>34</v>
      </c>
      <c r="C14" s="61" t="s">
        <v>32</v>
      </c>
      <c r="D14" s="60">
        <v>43508</v>
      </c>
      <c r="E14" s="61">
        <v>541</v>
      </c>
      <c r="F14" s="61">
        <v>135</v>
      </c>
      <c r="G14" s="61">
        <v>10</v>
      </c>
      <c r="H14" s="61">
        <v>7</v>
      </c>
      <c r="I14" s="61"/>
      <c r="J14" s="61">
        <v>3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2" t="s">
        <v>35</v>
      </c>
      <c r="C15" s="61" t="s">
        <v>32</v>
      </c>
      <c r="D15" s="60">
        <v>43508</v>
      </c>
      <c r="E15" s="61">
        <v>21</v>
      </c>
      <c r="F15" s="61">
        <v>100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59" t="s">
        <v>36</v>
      </c>
      <c r="C16" s="61" t="s">
        <v>32</v>
      </c>
      <c r="D16" s="60">
        <v>43508</v>
      </c>
      <c r="E16" s="61">
        <v>458</v>
      </c>
      <c r="F16" s="61">
        <v>157</v>
      </c>
      <c r="G16" s="61">
        <v>10</v>
      </c>
      <c r="H16" s="61">
        <v>8</v>
      </c>
      <c r="I16" s="61">
        <v>1</v>
      </c>
      <c r="J16" s="61"/>
      <c r="K16" s="61">
        <v>1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2" t="s">
        <v>37</v>
      </c>
      <c r="C17" s="61" t="s">
        <v>32</v>
      </c>
      <c r="D17" s="60">
        <v>43508</v>
      </c>
      <c r="E17" s="61">
        <v>8</v>
      </c>
      <c r="F17" s="61">
        <v>125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 ht="14.25" customHeight="1">
      <c r="B18" s="59" t="s">
        <v>38</v>
      </c>
      <c r="C18" s="61" t="s">
        <v>32</v>
      </c>
      <c r="D18" s="60">
        <v>43508</v>
      </c>
      <c r="E18" s="61">
        <v>83</v>
      </c>
      <c r="F18" s="61">
        <v>131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59" t="s">
        <v>31</v>
      </c>
      <c r="C19" s="61" t="s">
        <v>39</v>
      </c>
      <c r="D19" s="60">
        <v>43508</v>
      </c>
      <c r="E19" s="61">
        <v>18</v>
      </c>
      <c r="F19" s="61">
        <v>33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2" t="s">
        <v>33</v>
      </c>
      <c r="C20" s="61" t="s">
        <v>39</v>
      </c>
      <c r="D20" s="60">
        <v>43508</v>
      </c>
      <c r="E20" s="61">
        <v>18</v>
      </c>
      <c r="F20" s="61">
        <v>50</v>
      </c>
      <c r="G20" s="61">
        <v>10</v>
      </c>
      <c r="H20" s="61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59" t="s">
        <v>34</v>
      </c>
      <c r="C21" s="61" t="s">
        <v>39</v>
      </c>
      <c r="D21" s="60">
        <v>43508</v>
      </c>
      <c r="E21" s="61">
        <v>45</v>
      </c>
      <c r="F21" s="61">
        <v>184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2" t="s">
        <v>35</v>
      </c>
      <c r="C22" s="61" t="s">
        <v>39</v>
      </c>
      <c r="D22" s="60">
        <v>43508</v>
      </c>
      <c r="E22" s="61">
        <v>19</v>
      </c>
      <c r="F22" s="61">
        <v>58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59" t="s">
        <v>36</v>
      </c>
      <c r="C23" s="61" t="s">
        <v>39</v>
      </c>
      <c r="D23" s="60">
        <v>43508</v>
      </c>
      <c r="E23" s="61">
        <v>50</v>
      </c>
      <c r="F23" s="61">
        <v>110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2" t="s">
        <v>37</v>
      </c>
      <c r="C24" s="61" t="s">
        <v>39</v>
      </c>
      <c r="D24" s="60">
        <v>43508</v>
      </c>
      <c r="E24" s="61">
        <v>17</v>
      </c>
      <c r="F24" s="61">
        <v>76</v>
      </c>
      <c r="G24" s="61">
        <v>10</v>
      </c>
      <c r="H24" s="61">
        <v>10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2:25">
      <c r="B25" s="59" t="s">
        <v>38</v>
      </c>
      <c r="C25" s="61" t="s">
        <v>39</v>
      </c>
      <c r="D25" s="60">
        <v>43508</v>
      </c>
      <c r="E25" s="61">
        <v>18</v>
      </c>
      <c r="F25" s="61">
        <v>61</v>
      </c>
      <c r="G25" s="61">
        <v>10</v>
      </c>
      <c r="H25" s="61">
        <v>10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7" spans="2:25">
      <c r="B27" s="64" t="s">
        <v>41</v>
      </c>
    </row>
    <row r="28" spans="2:25">
      <c r="B28" s="65" t="s">
        <v>42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</row>
    <row r="29" spans="2:25">
      <c r="B29" s="68" t="s">
        <v>43</v>
      </c>
      <c r="Y29" s="69"/>
    </row>
    <row r="30" spans="2:25">
      <c r="B30" s="68"/>
      <c r="Y30" s="69"/>
    </row>
    <row r="31" spans="2:25">
      <c r="B31" s="68"/>
      <c r="Y31" s="69"/>
    </row>
    <row r="32" spans="2:25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4:H14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4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4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20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D2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5">
    <cfRule type="colorScale" priority="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:C23 C15">
    <cfRule type="colorScale" priority="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5">
    <cfRule type="colorScale" priority="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 D15:D25">
    <cfRule type="colorScale" priority="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 B15:Y25">
    <cfRule type="colorScale" priority="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">
    <cfRule type="colorScale" priority="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25">
    <cfRule type="colorScale" priority="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50"/>
  <sheetViews>
    <sheetView tabSelected="1" workbookViewId="0">
      <selection activeCell="Z6" sqref="Z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116"/>
      <c r="C1" s="117"/>
      <c r="D1" s="118"/>
      <c r="E1" s="81"/>
      <c r="F1" s="118"/>
      <c r="G1" s="141"/>
      <c r="H1" s="141"/>
      <c r="I1" s="141"/>
      <c r="J1" s="118"/>
      <c r="K1" s="118"/>
      <c r="L1" s="118"/>
      <c r="M1" s="118"/>
      <c r="N1" s="118"/>
      <c r="O1" s="82"/>
      <c r="P1" s="118"/>
      <c r="Q1" s="82"/>
      <c r="R1" s="118"/>
      <c r="S1" s="118"/>
      <c r="T1" s="120"/>
      <c r="U1" s="118"/>
      <c r="V1" s="118"/>
      <c r="W1" s="118"/>
      <c r="X1" s="118"/>
      <c r="Y1" s="118"/>
    </row>
    <row r="2" spans="1:25" ht="20.25">
      <c r="B2" s="142" t="s">
        <v>14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>
      <c r="B3" s="144" t="s">
        <v>114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7.25" thickBot="1">
      <c r="A4" s="84"/>
      <c r="B4" s="85" t="s">
        <v>11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84"/>
      <c r="B5" s="147" t="s">
        <v>267</v>
      </c>
      <c r="C5" s="122" t="s">
        <v>271</v>
      </c>
      <c r="D5" s="12"/>
      <c r="E5" s="13" t="s">
        <v>272</v>
      </c>
      <c r="F5" s="14"/>
      <c r="G5" s="129" t="s">
        <v>17</v>
      </c>
      <c r="H5" s="129"/>
      <c r="I5" s="15"/>
      <c r="J5" s="130">
        <v>43809</v>
      </c>
      <c r="K5" s="130"/>
      <c r="L5" s="130"/>
      <c r="M5" s="130"/>
      <c r="N5" s="130"/>
      <c r="O5" s="15"/>
      <c r="P5" s="87" t="s">
        <v>12</v>
      </c>
      <c r="Q5" s="17"/>
      <c r="R5" s="18"/>
      <c r="S5" s="13"/>
      <c r="T5" s="13"/>
      <c r="U5" s="131">
        <v>43812</v>
      </c>
      <c r="V5" s="132"/>
      <c r="W5" s="132"/>
      <c r="X5" s="132"/>
      <c r="Y5" s="19"/>
    </row>
    <row r="6" spans="1:25">
      <c r="A6" s="84"/>
      <c r="B6" s="148"/>
      <c r="C6" s="123" t="s">
        <v>270</v>
      </c>
      <c r="D6" s="88"/>
      <c r="E6" s="89" t="s">
        <v>20</v>
      </c>
      <c r="F6" s="90"/>
      <c r="G6" s="137" t="s">
        <v>21</v>
      </c>
      <c r="H6" s="137"/>
      <c r="I6" s="91"/>
      <c r="J6" s="138">
        <v>43359</v>
      </c>
      <c r="K6" s="138"/>
      <c r="L6" s="138"/>
      <c r="M6" s="138"/>
      <c r="N6" s="138"/>
      <c r="O6" s="91"/>
      <c r="P6" s="92" t="s">
        <v>22</v>
      </c>
      <c r="Q6" s="93"/>
      <c r="R6" s="93"/>
      <c r="S6" s="91"/>
      <c r="T6" s="93"/>
      <c r="U6" s="139"/>
      <c r="V6" s="139"/>
      <c r="W6" s="139"/>
      <c r="X6" s="139"/>
      <c r="Y6" s="94" t="s">
        <v>23</v>
      </c>
    </row>
    <row r="7" spans="1:25">
      <c r="A7" s="95"/>
      <c r="B7" s="148"/>
      <c r="C7" s="123" t="s">
        <v>269</v>
      </c>
      <c r="D7" s="88"/>
      <c r="E7" s="96"/>
      <c r="F7" s="97"/>
      <c r="G7" s="137" t="s">
        <v>26</v>
      </c>
      <c r="H7" s="137"/>
      <c r="I7" s="91"/>
      <c r="J7" s="140"/>
      <c r="K7" s="140"/>
      <c r="L7" s="140"/>
      <c r="M7" s="140"/>
      <c r="N7" s="140"/>
      <c r="O7" s="91"/>
      <c r="P7" s="92" t="s">
        <v>27</v>
      </c>
      <c r="Q7" s="96"/>
      <c r="R7" s="96"/>
      <c r="S7" s="96"/>
      <c r="T7" s="96"/>
      <c r="U7" s="139"/>
      <c r="V7" s="139"/>
      <c r="W7" s="139"/>
      <c r="X7" s="139"/>
      <c r="Y7" s="33"/>
    </row>
    <row r="8" spans="1:25" ht="17.25" thickBot="1">
      <c r="A8" s="95"/>
      <c r="B8" s="149"/>
      <c r="C8" s="124" t="s">
        <v>268</v>
      </c>
      <c r="D8" s="36"/>
      <c r="E8" s="37"/>
      <c r="F8" s="38"/>
      <c r="G8" s="98"/>
      <c r="H8" s="38"/>
      <c r="I8" s="35"/>
      <c r="J8" s="40"/>
      <c r="K8" s="41"/>
      <c r="L8" s="41"/>
      <c r="M8" s="41"/>
      <c r="N8" s="41"/>
      <c r="O8" s="35"/>
      <c r="P8" s="98"/>
      <c r="Q8" s="42"/>
      <c r="R8" s="42"/>
      <c r="S8" s="42"/>
      <c r="T8" s="42"/>
      <c r="U8" s="121"/>
      <c r="V8" s="121"/>
      <c r="W8" s="121"/>
      <c r="X8" s="121"/>
      <c r="Y8" s="44"/>
    </row>
    <row r="9" spans="1:25" ht="18" thickTop="1" thickBot="1">
      <c r="B9" s="99" t="s">
        <v>0</v>
      </c>
      <c r="C9" s="100"/>
      <c r="D9" s="101"/>
      <c r="E9" s="100"/>
      <c r="F9" s="100"/>
      <c r="G9" s="102"/>
      <c r="H9" s="102"/>
      <c r="I9" s="102"/>
      <c r="J9" s="102"/>
      <c r="K9" s="102"/>
      <c r="L9" s="103"/>
      <c r="M9" s="102"/>
      <c r="N9" s="102"/>
      <c r="O9" s="102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30</v>
      </c>
      <c r="D10" s="52">
        <f>ROUNDDOWN((J5-J6+1)/7,0)</f>
        <v>64</v>
      </c>
      <c r="E10" s="53" t="s">
        <v>139</v>
      </c>
      <c r="F10" s="54">
        <f>(J5-J6+1)-(D10*7)</f>
        <v>3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273</v>
      </c>
      <c r="C12" s="61" t="s">
        <v>274</v>
      </c>
      <c r="D12" s="60">
        <v>43809</v>
      </c>
      <c r="E12" s="61">
        <v>3</v>
      </c>
      <c r="F12" s="61">
        <v>167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125"/>
    </row>
    <row r="13" spans="1:25">
      <c r="B13" s="61" t="s">
        <v>275</v>
      </c>
      <c r="C13" s="61" t="s">
        <v>274</v>
      </c>
      <c r="D13" s="60">
        <v>43809</v>
      </c>
      <c r="E13" s="61">
        <v>292</v>
      </c>
      <c r="F13" s="61">
        <v>241</v>
      </c>
      <c r="G13" s="61">
        <v>10</v>
      </c>
      <c r="H13" s="61">
        <v>9</v>
      </c>
      <c r="I13" s="61"/>
      <c r="J13" s="61"/>
      <c r="K13" s="61">
        <v>1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125"/>
    </row>
    <row r="14" spans="1:25">
      <c r="B14" s="61" t="s">
        <v>276</v>
      </c>
      <c r="C14" s="61" t="s">
        <v>274</v>
      </c>
      <c r="D14" s="60">
        <v>43809</v>
      </c>
      <c r="E14" s="61">
        <v>129</v>
      </c>
      <c r="F14" s="61">
        <v>106</v>
      </c>
      <c r="G14" s="61">
        <v>10</v>
      </c>
      <c r="H14" s="61">
        <v>10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125"/>
    </row>
    <row r="15" spans="1:25">
      <c r="B15" s="61" t="s">
        <v>277</v>
      </c>
      <c r="C15" s="61" t="s">
        <v>274</v>
      </c>
      <c r="D15" s="60">
        <v>43809</v>
      </c>
      <c r="E15" s="61">
        <v>125</v>
      </c>
      <c r="F15" s="61">
        <v>226</v>
      </c>
      <c r="G15" s="61">
        <v>10</v>
      </c>
      <c r="H15" s="61">
        <v>9</v>
      </c>
      <c r="I15" s="61">
        <v>1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125"/>
    </row>
    <row r="16" spans="1:25">
      <c r="B16" s="61" t="s">
        <v>273</v>
      </c>
      <c r="C16" s="61" t="s">
        <v>278</v>
      </c>
      <c r="D16" s="60">
        <v>43809</v>
      </c>
      <c r="E16" s="61">
        <v>20</v>
      </c>
      <c r="F16" s="61">
        <v>70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125"/>
    </row>
    <row r="17" spans="2:25">
      <c r="B17" s="61" t="s">
        <v>275</v>
      </c>
      <c r="C17" s="61" t="s">
        <v>278</v>
      </c>
      <c r="D17" s="60">
        <v>43809</v>
      </c>
      <c r="E17" s="61">
        <v>71</v>
      </c>
      <c r="F17" s="61">
        <v>255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125"/>
    </row>
    <row r="18" spans="2:25">
      <c r="B18" s="61" t="s">
        <v>276</v>
      </c>
      <c r="C18" s="61" t="s">
        <v>278</v>
      </c>
      <c r="D18" s="60">
        <v>43809</v>
      </c>
      <c r="E18" s="61">
        <v>18</v>
      </c>
      <c r="F18" s="61">
        <v>44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125"/>
    </row>
    <row r="19" spans="2:25">
      <c r="B19" s="61" t="s">
        <v>277</v>
      </c>
      <c r="C19" s="61" t="s">
        <v>278</v>
      </c>
      <c r="D19" s="60">
        <v>43809</v>
      </c>
      <c r="E19" s="61">
        <v>23</v>
      </c>
      <c r="F19" s="61">
        <v>87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125"/>
    </row>
    <row r="20" spans="2:25">
      <c r="B20" s="61" t="s">
        <v>273</v>
      </c>
      <c r="C20" s="61" t="s">
        <v>82</v>
      </c>
      <c r="D20" s="60">
        <v>43809</v>
      </c>
      <c r="E20" s="61">
        <v>8817</v>
      </c>
      <c r="F20" s="61">
        <v>47</v>
      </c>
      <c r="G20" s="61">
        <v>10</v>
      </c>
      <c r="H20" s="61"/>
      <c r="I20" s="61"/>
      <c r="J20" s="61"/>
      <c r="K20" s="61">
        <v>1</v>
      </c>
      <c r="L20" s="61">
        <v>1</v>
      </c>
      <c r="M20" s="61"/>
      <c r="N20" s="61">
        <v>3</v>
      </c>
      <c r="O20" s="61"/>
      <c r="P20" s="61">
        <v>4</v>
      </c>
      <c r="Q20" s="61"/>
      <c r="R20" s="61"/>
      <c r="S20" s="61">
        <v>1</v>
      </c>
      <c r="T20" s="61"/>
      <c r="U20" s="61"/>
      <c r="V20" s="61"/>
      <c r="W20" s="61"/>
      <c r="X20" s="61"/>
      <c r="Y20" s="125"/>
    </row>
    <row r="21" spans="2:25">
      <c r="B21" s="61" t="s">
        <v>275</v>
      </c>
      <c r="C21" s="61" t="s">
        <v>82</v>
      </c>
      <c r="D21" s="60">
        <v>43809</v>
      </c>
      <c r="E21" s="61">
        <v>8928</v>
      </c>
      <c r="F21" s="61">
        <v>75</v>
      </c>
      <c r="G21" s="61">
        <v>10</v>
      </c>
      <c r="H21" s="61"/>
      <c r="I21" s="61"/>
      <c r="J21" s="61">
        <v>1</v>
      </c>
      <c r="K21" s="61">
        <v>1</v>
      </c>
      <c r="L21" s="61">
        <v>1</v>
      </c>
      <c r="M21" s="61">
        <v>1</v>
      </c>
      <c r="N21" s="61">
        <v>2</v>
      </c>
      <c r="O21" s="61">
        <v>2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/>
      <c r="Y21" s="125"/>
    </row>
    <row r="22" spans="2:25">
      <c r="B22" s="61" t="s">
        <v>276</v>
      </c>
      <c r="C22" s="61" t="s">
        <v>82</v>
      </c>
      <c r="D22" s="60">
        <v>43809</v>
      </c>
      <c r="E22" s="61">
        <v>5853</v>
      </c>
      <c r="F22" s="61">
        <v>44</v>
      </c>
      <c r="G22" s="61">
        <v>10</v>
      </c>
      <c r="H22" s="61"/>
      <c r="I22" s="61"/>
      <c r="J22" s="61">
        <v>1</v>
      </c>
      <c r="K22" s="61">
        <v>2</v>
      </c>
      <c r="L22" s="61">
        <v>2</v>
      </c>
      <c r="M22" s="61">
        <v>1</v>
      </c>
      <c r="N22" s="61">
        <v>2</v>
      </c>
      <c r="O22" s="61">
        <v>1</v>
      </c>
      <c r="P22" s="61">
        <v>1</v>
      </c>
      <c r="Q22" s="61"/>
      <c r="R22" s="61"/>
      <c r="S22" s="61"/>
      <c r="T22" s="61"/>
      <c r="U22" s="61"/>
      <c r="V22" s="61"/>
      <c r="W22" s="61"/>
      <c r="X22" s="61"/>
      <c r="Y22" s="125"/>
    </row>
    <row r="23" spans="2:25">
      <c r="B23" s="61" t="s">
        <v>277</v>
      </c>
      <c r="C23" s="61" t="s">
        <v>82</v>
      </c>
      <c r="D23" s="60">
        <v>43809</v>
      </c>
      <c r="E23" s="61">
        <v>11771</v>
      </c>
      <c r="F23" s="61">
        <v>27</v>
      </c>
      <c r="G23" s="61">
        <v>10</v>
      </c>
      <c r="H23" s="61"/>
      <c r="I23" s="61"/>
      <c r="J23" s="61"/>
      <c r="K23" s="61"/>
      <c r="L23" s="61"/>
      <c r="M23" s="61"/>
      <c r="N23" s="61">
        <v>1</v>
      </c>
      <c r="O23" s="61">
        <v>2</v>
      </c>
      <c r="P23" s="61">
        <v>2</v>
      </c>
      <c r="Q23" s="61">
        <v>3</v>
      </c>
      <c r="R23" s="61">
        <v>1</v>
      </c>
      <c r="S23" s="61">
        <v>1</v>
      </c>
      <c r="T23" s="61"/>
      <c r="U23" s="61"/>
      <c r="V23" s="61"/>
      <c r="W23" s="61"/>
      <c r="X23" s="61"/>
      <c r="Y23" s="125"/>
    </row>
    <row r="24" spans="2:25">
      <c r="B24" s="61" t="s">
        <v>273</v>
      </c>
      <c r="C24" s="61" t="s">
        <v>279</v>
      </c>
      <c r="D24" s="60">
        <v>43809</v>
      </c>
      <c r="E24" s="61">
        <v>13319</v>
      </c>
      <c r="F24" s="61">
        <v>30</v>
      </c>
      <c r="G24" s="61">
        <v>10</v>
      </c>
      <c r="H24" s="61"/>
      <c r="I24" s="61"/>
      <c r="J24" s="61">
        <v>1</v>
      </c>
      <c r="K24" s="61"/>
      <c r="L24" s="61"/>
      <c r="M24" s="61"/>
      <c r="N24" s="61"/>
      <c r="O24" s="61"/>
      <c r="P24" s="61"/>
      <c r="Q24" s="61">
        <v>2</v>
      </c>
      <c r="R24" s="61">
        <v>7</v>
      </c>
      <c r="S24" s="61"/>
      <c r="T24" s="61"/>
      <c r="U24" s="61"/>
      <c r="V24" s="61"/>
      <c r="W24" s="61"/>
      <c r="X24" s="61"/>
      <c r="Y24" s="125"/>
    </row>
    <row r="25" spans="2:25">
      <c r="B25" s="61" t="s">
        <v>275</v>
      </c>
      <c r="C25" s="61" t="s">
        <v>279</v>
      </c>
      <c r="D25" s="60">
        <v>43809</v>
      </c>
      <c r="E25" s="61">
        <v>14191</v>
      </c>
      <c r="F25" s="61">
        <v>10</v>
      </c>
      <c r="G25" s="61">
        <v>10</v>
      </c>
      <c r="H25" s="61"/>
      <c r="I25" s="61"/>
      <c r="J25" s="61"/>
      <c r="K25" s="61"/>
      <c r="L25" s="61"/>
      <c r="M25" s="61"/>
      <c r="N25" s="61"/>
      <c r="O25" s="61"/>
      <c r="P25" s="61">
        <v>1</v>
      </c>
      <c r="Q25" s="61">
        <v>3</v>
      </c>
      <c r="R25" s="61">
        <v>6</v>
      </c>
      <c r="S25" s="61"/>
      <c r="T25" s="61"/>
      <c r="U25" s="61"/>
      <c r="V25" s="61"/>
      <c r="W25" s="61"/>
      <c r="X25" s="61"/>
      <c r="Y25" s="125"/>
    </row>
    <row r="26" spans="2:25">
      <c r="B26" s="61" t="s">
        <v>276</v>
      </c>
      <c r="C26" s="61" t="s">
        <v>279</v>
      </c>
      <c r="D26" s="60">
        <v>43809</v>
      </c>
      <c r="E26" s="61">
        <v>14341</v>
      </c>
      <c r="F26" s="61">
        <v>8</v>
      </c>
      <c r="G26" s="61">
        <v>10</v>
      </c>
      <c r="H26" s="61"/>
      <c r="I26" s="61"/>
      <c r="J26" s="61"/>
      <c r="K26" s="61"/>
      <c r="L26" s="61"/>
      <c r="M26" s="61"/>
      <c r="N26" s="61"/>
      <c r="O26" s="61"/>
      <c r="P26" s="61"/>
      <c r="Q26" s="61">
        <v>3</v>
      </c>
      <c r="R26" s="61">
        <v>7</v>
      </c>
      <c r="S26" s="61"/>
      <c r="T26" s="61"/>
      <c r="U26" s="61"/>
      <c r="V26" s="61"/>
      <c r="W26" s="61"/>
      <c r="X26" s="61"/>
      <c r="Y26" s="125"/>
    </row>
    <row r="27" spans="2:25">
      <c r="B27" s="61" t="s">
        <v>277</v>
      </c>
      <c r="C27" s="61" t="s">
        <v>279</v>
      </c>
      <c r="D27" s="60">
        <v>43809</v>
      </c>
      <c r="E27" s="61">
        <v>13548</v>
      </c>
      <c r="F27" s="61">
        <v>7</v>
      </c>
      <c r="G27" s="61">
        <v>10</v>
      </c>
      <c r="H27" s="61"/>
      <c r="I27" s="61"/>
      <c r="J27" s="61"/>
      <c r="K27" s="61"/>
      <c r="L27" s="61"/>
      <c r="M27" s="61"/>
      <c r="N27" s="61"/>
      <c r="O27" s="61"/>
      <c r="P27" s="61">
        <v>1</v>
      </c>
      <c r="Q27" s="61">
        <v>5</v>
      </c>
      <c r="R27" s="61">
        <v>4</v>
      </c>
      <c r="S27" s="61"/>
      <c r="T27" s="61"/>
      <c r="U27" s="61"/>
      <c r="V27" s="61"/>
      <c r="W27" s="61"/>
      <c r="X27" s="61"/>
      <c r="Y27" s="125"/>
    </row>
    <row r="28" spans="2:25">
      <c r="B28" s="61" t="s">
        <v>273</v>
      </c>
      <c r="C28" s="61" t="s">
        <v>280</v>
      </c>
      <c r="D28" s="60">
        <v>43809</v>
      </c>
      <c r="E28" s="73">
        <v>6.7</v>
      </c>
      <c r="F28" s="75">
        <v>14.159452209709182</v>
      </c>
      <c r="G28" s="61">
        <v>10</v>
      </c>
      <c r="H28" s="61" t="s">
        <v>89</v>
      </c>
      <c r="I28" s="61" t="s">
        <v>89</v>
      </c>
      <c r="J28" s="61" t="s">
        <v>89</v>
      </c>
      <c r="K28" s="61" t="s">
        <v>89</v>
      </c>
      <c r="L28" s="61" t="s">
        <v>89</v>
      </c>
      <c r="M28" s="61">
        <v>1</v>
      </c>
      <c r="N28" s="61">
        <v>3</v>
      </c>
      <c r="O28" s="61">
        <v>4</v>
      </c>
      <c r="P28" s="61">
        <v>2</v>
      </c>
      <c r="Q28" s="61" t="s">
        <v>89</v>
      </c>
      <c r="R28" s="61" t="s">
        <v>89</v>
      </c>
      <c r="S28" s="61" t="s">
        <v>89</v>
      </c>
      <c r="T28" s="61" t="s">
        <v>89</v>
      </c>
      <c r="U28" s="61"/>
      <c r="V28" s="61"/>
      <c r="W28" s="61"/>
      <c r="X28" s="61"/>
      <c r="Y28" s="125"/>
    </row>
    <row r="29" spans="2:25">
      <c r="B29" s="61" t="s">
        <v>275</v>
      </c>
      <c r="C29" s="61" t="s">
        <v>280</v>
      </c>
      <c r="D29" s="60">
        <v>43809</v>
      </c>
      <c r="E29" s="73">
        <v>7.6</v>
      </c>
      <c r="F29" s="104">
        <v>6.7947076249252616</v>
      </c>
      <c r="G29" s="61">
        <v>10</v>
      </c>
      <c r="H29" s="61" t="s">
        <v>89</v>
      </c>
      <c r="I29" s="61" t="s">
        <v>89</v>
      </c>
      <c r="J29" s="61" t="s">
        <v>89</v>
      </c>
      <c r="K29" s="61" t="s">
        <v>89</v>
      </c>
      <c r="L29" s="61" t="s">
        <v>89</v>
      </c>
      <c r="M29" s="61" t="s">
        <v>89</v>
      </c>
      <c r="N29" s="61" t="s">
        <v>89</v>
      </c>
      <c r="O29" s="61">
        <v>4</v>
      </c>
      <c r="P29" s="61">
        <v>6</v>
      </c>
      <c r="Q29" s="61" t="s">
        <v>89</v>
      </c>
      <c r="R29" s="61" t="s">
        <v>89</v>
      </c>
      <c r="S29" s="61" t="s">
        <v>89</v>
      </c>
      <c r="T29" s="61" t="s">
        <v>89</v>
      </c>
      <c r="U29" s="61"/>
      <c r="V29" s="61"/>
      <c r="W29" s="61"/>
      <c r="X29" s="61"/>
      <c r="Y29" s="125"/>
    </row>
    <row r="30" spans="2:25">
      <c r="B30" s="61" t="s">
        <v>276</v>
      </c>
      <c r="C30" s="61" t="s">
        <v>280</v>
      </c>
      <c r="D30" s="60">
        <v>43809</v>
      </c>
      <c r="E30" s="73">
        <v>7</v>
      </c>
      <c r="F30" s="74">
        <v>19.047619047619047</v>
      </c>
      <c r="G30" s="61">
        <v>10</v>
      </c>
      <c r="H30" s="61" t="s">
        <v>89</v>
      </c>
      <c r="I30" s="61" t="s">
        <v>89</v>
      </c>
      <c r="J30" s="61" t="s">
        <v>89</v>
      </c>
      <c r="K30" s="61" t="s">
        <v>89</v>
      </c>
      <c r="L30" s="61" t="s">
        <v>89</v>
      </c>
      <c r="M30" s="61">
        <v>1</v>
      </c>
      <c r="N30" s="61">
        <v>4</v>
      </c>
      <c r="O30" s="61" t="s">
        <v>89</v>
      </c>
      <c r="P30" s="61">
        <v>4</v>
      </c>
      <c r="Q30" s="61">
        <v>1</v>
      </c>
      <c r="R30" s="61" t="s">
        <v>89</v>
      </c>
      <c r="S30" s="61" t="s">
        <v>89</v>
      </c>
      <c r="T30" s="61" t="s">
        <v>89</v>
      </c>
      <c r="U30" s="61"/>
      <c r="V30" s="61"/>
      <c r="W30" s="61"/>
      <c r="X30" s="61"/>
      <c r="Y30" s="125"/>
    </row>
    <row r="31" spans="2:25">
      <c r="B31" s="61" t="s">
        <v>277</v>
      </c>
      <c r="C31" s="61" t="s">
        <v>280</v>
      </c>
      <c r="D31" s="60">
        <v>43809</v>
      </c>
      <c r="E31" s="73">
        <v>7.6</v>
      </c>
      <c r="F31" s="74">
        <v>6.7947076249252616</v>
      </c>
      <c r="G31" s="61">
        <v>10</v>
      </c>
      <c r="H31" s="61" t="s">
        <v>89</v>
      </c>
      <c r="I31" s="61" t="s">
        <v>89</v>
      </c>
      <c r="J31" s="61" t="s">
        <v>89</v>
      </c>
      <c r="K31" s="61" t="s">
        <v>89</v>
      </c>
      <c r="L31" s="61" t="s">
        <v>89</v>
      </c>
      <c r="M31" s="61" t="s">
        <v>89</v>
      </c>
      <c r="N31" s="61" t="s">
        <v>89</v>
      </c>
      <c r="O31" s="61">
        <v>4</v>
      </c>
      <c r="P31" s="61">
        <v>6</v>
      </c>
      <c r="Q31" s="61" t="s">
        <v>89</v>
      </c>
      <c r="R31" s="61" t="s">
        <v>89</v>
      </c>
      <c r="S31" s="61" t="s">
        <v>89</v>
      </c>
      <c r="T31" s="61" t="s">
        <v>89</v>
      </c>
      <c r="U31" s="61"/>
      <c r="V31" s="61"/>
      <c r="W31" s="61"/>
      <c r="X31" s="61"/>
      <c r="Y31" s="125"/>
    </row>
    <row r="32" spans="2:25">
      <c r="B32" s="61" t="s">
        <v>273</v>
      </c>
      <c r="C32" s="61" t="s">
        <v>281</v>
      </c>
      <c r="D32" s="60">
        <v>43809</v>
      </c>
      <c r="E32" s="73">
        <v>6.8</v>
      </c>
      <c r="F32" s="75">
        <v>16.695476829339626</v>
      </c>
      <c r="G32" s="61">
        <v>10</v>
      </c>
      <c r="H32" s="61" t="s">
        <v>89</v>
      </c>
      <c r="I32" s="61" t="s">
        <v>89</v>
      </c>
      <c r="J32" s="61" t="s">
        <v>89</v>
      </c>
      <c r="K32" s="61" t="s">
        <v>89</v>
      </c>
      <c r="L32" s="61" t="s">
        <v>89</v>
      </c>
      <c r="M32" s="61">
        <v>1</v>
      </c>
      <c r="N32" s="61">
        <v>4</v>
      </c>
      <c r="O32" s="61">
        <v>1</v>
      </c>
      <c r="P32" s="61">
        <v>4</v>
      </c>
      <c r="Q32" s="61" t="s">
        <v>89</v>
      </c>
      <c r="R32" s="61" t="s">
        <v>89</v>
      </c>
      <c r="S32" s="61" t="s">
        <v>89</v>
      </c>
      <c r="T32" s="61" t="s">
        <v>89</v>
      </c>
      <c r="U32" s="61"/>
      <c r="V32" s="61"/>
      <c r="W32" s="61"/>
      <c r="X32" s="61"/>
      <c r="Y32" s="125"/>
    </row>
    <row r="33" spans="2:25">
      <c r="B33" s="61" t="s">
        <v>275</v>
      </c>
      <c r="C33" s="61" t="s">
        <v>281</v>
      </c>
      <c r="D33" s="60">
        <v>43809</v>
      </c>
      <c r="E33" s="73">
        <v>6.6</v>
      </c>
      <c r="F33" s="104">
        <v>12.776879435023734</v>
      </c>
      <c r="G33" s="61">
        <v>10</v>
      </c>
      <c r="H33" s="61" t="s">
        <v>89</v>
      </c>
      <c r="I33" s="61" t="s">
        <v>89</v>
      </c>
      <c r="J33" s="61" t="s">
        <v>89</v>
      </c>
      <c r="K33" s="61" t="s">
        <v>89</v>
      </c>
      <c r="L33" s="61" t="s">
        <v>89</v>
      </c>
      <c r="M33" s="61" t="s">
        <v>89</v>
      </c>
      <c r="N33" s="61">
        <v>6</v>
      </c>
      <c r="O33" s="61">
        <v>2</v>
      </c>
      <c r="P33" s="61">
        <v>2</v>
      </c>
      <c r="Q33" s="61" t="s">
        <v>89</v>
      </c>
      <c r="R33" s="61" t="s">
        <v>89</v>
      </c>
      <c r="S33" s="61" t="s">
        <v>89</v>
      </c>
      <c r="T33" s="61" t="s">
        <v>89</v>
      </c>
      <c r="U33" s="61"/>
      <c r="V33" s="61"/>
      <c r="W33" s="61"/>
      <c r="X33" s="61"/>
      <c r="Y33" s="125"/>
    </row>
    <row r="34" spans="2:25">
      <c r="B34" s="61" t="s">
        <v>276</v>
      </c>
      <c r="C34" s="61" t="s">
        <v>281</v>
      </c>
      <c r="D34" s="60">
        <v>43809</v>
      </c>
      <c r="E34" s="73">
        <v>6.5</v>
      </c>
      <c r="F34" s="74">
        <v>13.074409009212268</v>
      </c>
      <c r="G34" s="61">
        <v>10</v>
      </c>
      <c r="H34" s="61" t="s">
        <v>89</v>
      </c>
      <c r="I34" s="61" t="s">
        <v>89</v>
      </c>
      <c r="J34" s="61" t="s">
        <v>89</v>
      </c>
      <c r="K34" s="61" t="s">
        <v>89</v>
      </c>
      <c r="L34" s="61" t="s">
        <v>89</v>
      </c>
      <c r="M34" s="61" t="s">
        <v>89</v>
      </c>
      <c r="N34" s="61">
        <v>7</v>
      </c>
      <c r="O34" s="61">
        <v>1</v>
      </c>
      <c r="P34" s="61">
        <v>2</v>
      </c>
      <c r="Q34" s="61" t="s">
        <v>89</v>
      </c>
      <c r="R34" s="61" t="s">
        <v>89</v>
      </c>
      <c r="S34" s="61" t="s">
        <v>89</v>
      </c>
      <c r="T34" s="61" t="s">
        <v>89</v>
      </c>
      <c r="U34" s="61"/>
      <c r="V34" s="61"/>
      <c r="W34" s="61"/>
      <c r="X34" s="61"/>
      <c r="Y34" s="125"/>
    </row>
    <row r="35" spans="2:25">
      <c r="B35" s="61" t="s">
        <v>277</v>
      </c>
      <c r="C35" s="61" t="s">
        <v>281</v>
      </c>
      <c r="D35" s="60">
        <v>43809</v>
      </c>
      <c r="E35" s="73">
        <v>6.9</v>
      </c>
      <c r="F35" s="74">
        <v>14.412013420460172</v>
      </c>
      <c r="G35" s="61">
        <v>10</v>
      </c>
      <c r="H35" s="61" t="s">
        <v>89</v>
      </c>
      <c r="I35" s="61" t="s">
        <v>89</v>
      </c>
      <c r="J35" s="61" t="s">
        <v>89</v>
      </c>
      <c r="K35" s="61" t="s">
        <v>89</v>
      </c>
      <c r="L35" s="61" t="s">
        <v>89</v>
      </c>
      <c r="M35" s="61" t="s">
        <v>89</v>
      </c>
      <c r="N35" s="61">
        <v>4</v>
      </c>
      <c r="O35" s="61">
        <v>4</v>
      </c>
      <c r="P35" s="61">
        <v>1</v>
      </c>
      <c r="Q35" s="61">
        <v>1</v>
      </c>
      <c r="R35" s="61" t="s">
        <v>89</v>
      </c>
      <c r="S35" s="61" t="s">
        <v>89</v>
      </c>
      <c r="T35" s="61" t="s">
        <v>89</v>
      </c>
      <c r="U35" s="61"/>
      <c r="V35" s="61"/>
      <c r="W35" s="61"/>
      <c r="X35" s="61"/>
      <c r="Y35" s="125"/>
    </row>
    <row r="36" spans="2:25">
      <c r="B36" s="61" t="s">
        <v>273</v>
      </c>
      <c r="C36" s="61" t="s">
        <v>84</v>
      </c>
      <c r="D36" s="60">
        <v>43809</v>
      </c>
      <c r="E36" s="61">
        <v>4075</v>
      </c>
      <c r="F36" s="61">
        <v>56</v>
      </c>
      <c r="G36" s="61">
        <v>10</v>
      </c>
      <c r="H36" s="61"/>
      <c r="I36" s="61"/>
      <c r="J36" s="61">
        <v>1</v>
      </c>
      <c r="K36" s="61">
        <v>2</v>
      </c>
      <c r="L36" s="61">
        <v>4</v>
      </c>
      <c r="M36" s="61">
        <v>1</v>
      </c>
      <c r="N36" s="61"/>
      <c r="O36" s="61">
        <v>1</v>
      </c>
      <c r="P36" s="61">
        <v>1</v>
      </c>
      <c r="Q36" s="61"/>
      <c r="R36" s="61"/>
      <c r="S36" s="61"/>
      <c r="T36" s="61"/>
      <c r="U36" s="61"/>
      <c r="V36" s="61"/>
      <c r="W36" s="61"/>
      <c r="X36" s="61"/>
      <c r="Y36" s="125"/>
    </row>
    <row r="37" spans="2:25">
      <c r="B37" s="61" t="s">
        <v>275</v>
      </c>
      <c r="C37" s="61" t="s">
        <v>84</v>
      </c>
      <c r="D37" s="60">
        <v>43809</v>
      </c>
      <c r="E37" s="61">
        <v>5247</v>
      </c>
      <c r="F37" s="61">
        <v>33</v>
      </c>
      <c r="G37" s="61">
        <v>10</v>
      </c>
      <c r="H37" s="61"/>
      <c r="I37" s="61"/>
      <c r="J37" s="61"/>
      <c r="K37" s="61">
        <v>1</v>
      </c>
      <c r="L37" s="61">
        <v>1</v>
      </c>
      <c r="M37" s="61">
        <v>2</v>
      </c>
      <c r="N37" s="61">
        <v>3</v>
      </c>
      <c r="O37" s="61">
        <v>2</v>
      </c>
      <c r="P37" s="61">
        <v>1</v>
      </c>
      <c r="Q37" s="61"/>
      <c r="R37" s="61"/>
      <c r="S37" s="61"/>
      <c r="T37" s="61"/>
      <c r="U37" s="61"/>
      <c r="V37" s="61"/>
      <c r="W37" s="61"/>
      <c r="X37" s="61"/>
      <c r="Y37" s="125"/>
    </row>
    <row r="38" spans="2:25">
      <c r="B38" s="61" t="s">
        <v>276</v>
      </c>
      <c r="C38" s="61" t="s">
        <v>84</v>
      </c>
      <c r="D38" s="60">
        <v>43809</v>
      </c>
      <c r="E38" s="61">
        <v>4246</v>
      </c>
      <c r="F38" s="61">
        <v>52</v>
      </c>
      <c r="G38" s="61">
        <v>10</v>
      </c>
      <c r="H38" s="61"/>
      <c r="I38" s="61"/>
      <c r="J38" s="61">
        <v>2</v>
      </c>
      <c r="K38" s="61"/>
      <c r="L38" s="61">
        <v>4</v>
      </c>
      <c r="M38" s="61">
        <v>1</v>
      </c>
      <c r="N38" s="61"/>
      <c r="O38" s="61">
        <v>3</v>
      </c>
      <c r="P38" s="61"/>
      <c r="Q38" s="61"/>
      <c r="R38" s="61"/>
      <c r="S38" s="61"/>
      <c r="T38" s="61"/>
      <c r="U38" s="61"/>
      <c r="V38" s="61"/>
      <c r="W38" s="61"/>
      <c r="X38" s="61"/>
      <c r="Y38" s="125"/>
    </row>
    <row r="39" spans="2:25">
      <c r="B39" s="61" t="s">
        <v>277</v>
      </c>
      <c r="C39" s="61" t="s">
        <v>84</v>
      </c>
      <c r="D39" s="60">
        <v>43809</v>
      </c>
      <c r="E39" s="61">
        <v>6189</v>
      </c>
      <c r="F39" s="61">
        <v>35</v>
      </c>
      <c r="G39" s="61">
        <v>10</v>
      </c>
      <c r="H39" s="61"/>
      <c r="I39" s="61"/>
      <c r="J39" s="61"/>
      <c r="K39" s="61"/>
      <c r="L39" s="61">
        <v>1</v>
      </c>
      <c r="M39" s="61">
        <v>1</v>
      </c>
      <c r="N39" s="61">
        <v>4</v>
      </c>
      <c r="O39" s="61">
        <v>2</v>
      </c>
      <c r="P39" s="61">
        <v>1</v>
      </c>
      <c r="Q39" s="61">
        <v>1</v>
      </c>
      <c r="R39" s="61"/>
      <c r="S39" s="61"/>
      <c r="T39" s="61"/>
      <c r="U39" s="61"/>
      <c r="V39" s="61"/>
      <c r="W39" s="61"/>
      <c r="X39" s="61"/>
      <c r="Y39" s="125"/>
    </row>
    <row r="41" spans="2:25">
      <c r="B41" s="64" t="s">
        <v>41</v>
      </c>
    </row>
    <row r="42" spans="2:25"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7"/>
    </row>
    <row r="43" spans="2:25">
      <c r="B43" s="6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69"/>
    </row>
    <row r="44" spans="2:25">
      <c r="B44" s="6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69"/>
    </row>
    <row r="45" spans="2:25">
      <c r="B45" s="119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69"/>
    </row>
    <row r="46" spans="2:25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2"/>
    </row>
    <row r="49" spans="2:25">
      <c r="B49" s="145" t="s">
        <v>265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</row>
    <row r="50" spans="2:25" ht="17.25">
      <c r="B50" s="146" t="s">
        <v>266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</row>
  </sheetData>
  <mergeCells count="15">
    <mergeCell ref="B49:Y49"/>
    <mergeCell ref="B50:Y50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0:Y30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3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0 D24:D29 C12 C31:D35 D12:D17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23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3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B24:Y3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 D24:D3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9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9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9 G30:G35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:D3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D35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Y12:Y3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3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9 D12:D2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3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14"/>
  <sheetViews>
    <sheetView topLeftCell="A8" zoomScale="70" zoomScaleNormal="70" workbookViewId="0">
      <selection activeCell="AH39" sqref="AH39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50" t="s">
        <v>188</v>
      </c>
      <c r="C1" s="151"/>
      <c r="D1" s="151"/>
      <c r="E1" s="152"/>
      <c r="F1" s="150" t="s">
        <v>189</v>
      </c>
      <c r="G1" s="151"/>
      <c r="H1" s="151"/>
      <c r="I1" s="152"/>
      <c r="J1" s="150" t="s">
        <v>190</v>
      </c>
      <c r="K1" s="151"/>
      <c r="L1" s="151"/>
      <c r="M1" s="152"/>
      <c r="N1" s="150" t="s">
        <v>191</v>
      </c>
      <c r="O1" s="151"/>
      <c r="P1" s="151"/>
      <c r="Q1" s="152"/>
      <c r="R1" s="150" t="s">
        <v>192</v>
      </c>
      <c r="S1" s="151"/>
      <c r="T1" s="151"/>
      <c r="U1" s="152"/>
      <c r="V1" s="150" t="s">
        <v>193</v>
      </c>
      <c r="W1" s="151"/>
      <c r="X1" s="151"/>
      <c r="Y1" s="152"/>
      <c r="Z1" s="150" t="s">
        <v>194</v>
      </c>
      <c r="AA1" s="151"/>
      <c r="AB1" s="151"/>
      <c r="AC1" s="152"/>
    </row>
    <row r="2" spans="1:29">
      <c r="B2" s="106" t="s">
        <v>195</v>
      </c>
      <c r="C2" s="107"/>
      <c r="D2" s="107"/>
      <c r="E2" s="108" t="s">
        <v>196</v>
      </c>
      <c r="F2" s="106"/>
      <c r="G2" s="107"/>
      <c r="H2" s="107"/>
      <c r="I2" s="108"/>
      <c r="J2" s="106"/>
      <c r="K2" s="107"/>
      <c r="L2" s="107"/>
      <c r="M2" s="108"/>
      <c r="N2" s="106"/>
      <c r="O2" s="107"/>
      <c r="P2" s="107"/>
      <c r="Q2" s="108"/>
      <c r="R2" s="106"/>
      <c r="S2" s="107"/>
      <c r="T2" s="107"/>
      <c r="U2" s="108"/>
      <c r="V2" s="106"/>
      <c r="W2" s="107"/>
      <c r="X2" s="107"/>
      <c r="Y2" s="108"/>
      <c r="Z2" s="106"/>
      <c r="AA2" s="107"/>
      <c r="AB2" s="107"/>
      <c r="AC2" s="108"/>
    </row>
    <row r="3" spans="1:29">
      <c r="A3" t="s">
        <v>197</v>
      </c>
      <c r="B3" s="109">
        <f ca="1">IFERROR(AVERAGEIF(INDIRECT(B$1&amp;"!$C$12:$C$500"),$A3,INDIRECT(B$1&amp;"!$E$12:$E$500")),NA())</f>
        <v>10.185714285714285</v>
      </c>
      <c r="C3" s="110">
        <f ca="1">IF(SUMIF(INDIRECT(B$1&amp;"!$C$12:$C$500"),$A3,INDIRECT(B$1&amp;"!$G$12:$G$500"))=0,NA(),SUMIF(INDIRECT(B$1&amp;"!$C$12:$C$500"),$A3,INDIRECT(B$1&amp;"!$G$12:$G$500")))</f>
        <v>70</v>
      </c>
      <c r="D3" s="110">
        <f ca="1">SUMIF(INDIRECT(B$1&amp;"!$C$12:$C$500"),$A3,INDIRECT(B$1&amp;"!$h$12:$h$500"))</f>
        <v>0</v>
      </c>
      <c r="E3" s="111">
        <f ca="1">IFERROR((1-D3/C3),NA())</f>
        <v>1</v>
      </c>
      <c r="F3" s="109" t="e">
        <f ca="1">IFERROR(AVERAGEIF(INDIRECT(F$1&amp;"!$C$12:$C$500"),$A3,INDIRECT(F$1&amp;"!$E$12:$E$500")),NA())</f>
        <v>#N/A</v>
      </c>
      <c r="G3" s="110" t="e">
        <f ca="1">IF(SUMIF(INDIRECT(F$1&amp;"!$C$12:$C$500"),$A3,INDIRECT(F$1&amp;"!$G$12:$G$500"))=0,NA(),SUMIF(INDIRECT(F$1&amp;"!$C$12:$C$500"),$A3,INDIRECT(F$1&amp;"!$G$12:$G$500")))</f>
        <v>#N/A</v>
      </c>
      <c r="H3" s="110">
        <f ca="1">SUMIF(INDIRECT(F$1&amp;"!$C$12:$C$500"),$A3,INDIRECT(F$1&amp;"!$h$12:$h$500"))</f>
        <v>0</v>
      </c>
      <c r="I3" s="111" t="e">
        <f ca="1">IFERROR((1-H3/G3),NA())</f>
        <v>#N/A</v>
      </c>
      <c r="J3" s="109" t="e">
        <f ca="1">IFERROR(AVERAGEIF(INDIRECT(J$1&amp;"!$C$12:$C$500"),$A3,INDIRECT(J$1&amp;"!$E$12:$E$500")),NA())</f>
        <v>#N/A</v>
      </c>
      <c r="K3" s="110" t="e">
        <f ca="1">IF(SUMIF(INDIRECT(J$1&amp;"!$C$12:$C$500"),$A3,INDIRECT(J$1&amp;"!$G$12:$G$500"))=0,NA(),SUMIF(INDIRECT(J$1&amp;"!$C$12:$C$500"),$A3,INDIRECT(J$1&amp;"!$G$12:$G$500")))</f>
        <v>#N/A</v>
      </c>
      <c r="L3" s="110">
        <f ca="1">SUMIF(INDIRECT(J$1&amp;"!$C$12:$C$500"),$A3,INDIRECT(J$1&amp;"!$h$12:$h$500"))</f>
        <v>0</v>
      </c>
      <c r="M3" s="111" t="e">
        <f ca="1">IFERROR((1-L3/K3),NA())</f>
        <v>#N/A</v>
      </c>
      <c r="N3" s="109" t="e">
        <f ca="1">IFERROR(AVERAGEIF(INDIRECT(N$1&amp;"!$C$12:$C$500"),$A3,INDIRECT(N$1&amp;"!$E$12:$E$500")),NA())</f>
        <v>#N/A</v>
      </c>
      <c r="O3" s="110" t="e">
        <f ca="1">IF(SUMIF(INDIRECT(N$1&amp;"!$C$12:$C$500"),$A3,INDIRECT(N$1&amp;"!$G$12:$G$500"))=0,NA(),SUMIF(INDIRECT(N$1&amp;"!$C$12:$C$500"),$A3,INDIRECT(N$1&amp;"!$G$12:$G$500")))</f>
        <v>#N/A</v>
      </c>
      <c r="P3" s="110">
        <f ca="1">SUMIF(INDIRECT(N$1&amp;"!$C$12:$C$500"),$A3,INDIRECT(N$1&amp;"!$h$12:$h$500"))</f>
        <v>0</v>
      </c>
      <c r="Q3" s="111" t="e">
        <f ca="1">IFERROR((1-P3/O3),NA())</f>
        <v>#N/A</v>
      </c>
      <c r="R3" s="109">
        <f ca="1">IFERROR(AVERAGEIF(INDIRECT(R$1&amp;"!$C$12:$C$500"),$A3,INDIRECT(R$1&amp;"!$E$12:$E$500")),NA())</f>
        <v>8.0666666666666664</v>
      </c>
      <c r="S3" s="110">
        <f ca="1">IF(SUMIF(INDIRECT(R$1&amp;"!$C$12:$C$500"),$A3,INDIRECT(R$1&amp;"!$G$12:$G$500"))=0,NA(),SUMIF(INDIRECT(R$1&amp;"!$C$12:$C$500"),$A3,INDIRECT(R$1&amp;"!$G$12:$G$500")))</f>
        <v>60</v>
      </c>
      <c r="T3" s="110">
        <f ca="1">SUMIF(INDIRECT(R$1&amp;"!$C$12:$C$500"),$A3,INDIRECT(R$1&amp;"!$h$12:$h$500"))</f>
        <v>0</v>
      </c>
      <c r="U3" s="111">
        <f ca="1">IFERROR((1-T3/S3),NA())</f>
        <v>1</v>
      </c>
      <c r="V3" s="109" t="e">
        <f ca="1">IFERROR(AVERAGEIF(INDIRECT(V$1&amp;"!$C$12:$C$500"),$A3,INDIRECT(V$1&amp;"!$E$12:$E$500")),NA())</f>
        <v>#N/A</v>
      </c>
      <c r="W3" s="110" t="e">
        <f ca="1">IF(SUMIF(INDIRECT(V$1&amp;"!$C$12:$C$500"),$A3,INDIRECT(V$1&amp;"!$G$12:$G$500"))=0,NA(),SUMIF(INDIRECT(V$1&amp;"!$C$12:$C$500"),$A3,INDIRECT(V$1&amp;"!$G$12:$G$500")))</f>
        <v>#N/A</v>
      </c>
      <c r="X3" s="110">
        <f ca="1">SUMIF(INDIRECT(V$1&amp;"!$C$12:$C$500"),$A3,INDIRECT(V$1&amp;"!$h$12:$h$500"))</f>
        <v>0</v>
      </c>
      <c r="Y3" s="111" t="e">
        <f ca="1">IFERROR((1-X3/W3),NA())</f>
        <v>#N/A</v>
      </c>
      <c r="Z3" s="109">
        <f ca="1">IFERROR(AVERAGEIF(INDIRECT(Z$1&amp;"!$C$12:$C$500"),$A3,INDIRECT(Z$1&amp;"!$E$12:$E$500")),NA())</f>
        <v>7.2249999999999996</v>
      </c>
      <c r="AA3" s="110">
        <f ca="1">IF(SUMIF(INDIRECT(Z$1&amp;"!$C$12:$C$500"),$A3,INDIRECT(Z$1&amp;"!$G$12:$G$500"))=0,NA(),SUMIF(INDIRECT(Z$1&amp;"!$C$12:$C$500"),$A3,INDIRECT(Z$1&amp;"!$G$12:$G$500")))</f>
        <v>40</v>
      </c>
      <c r="AB3" s="110">
        <f ca="1">SUMIF(INDIRECT(Z$1&amp;"!$C$12:$C$500"),$A3,INDIRECT(Z$1&amp;"!$h$12:$h$500"))</f>
        <v>0</v>
      </c>
      <c r="AC3" s="111">
        <f ca="1">IFERROR((1-AB3/AA3),NA())</f>
        <v>1</v>
      </c>
    </row>
    <row r="4" spans="1:29">
      <c r="A4" t="s">
        <v>198</v>
      </c>
      <c r="B4" s="109">
        <f t="shared" ref="B4:B14" ca="1" si="0">IFERROR(AVERAGEIF(INDIRECT(B$1&amp;"!$C$12:$C$500"),$A4,INDIRECT(B$1&amp;"!$E$12:$E$500")),NA())</f>
        <v>8.3571428571428577</v>
      </c>
      <c r="C4" s="110">
        <f t="shared" ref="C4:C14" ca="1" si="1">IF(SUMIF(INDIRECT(B$1&amp;"!$C$12:$C$500"),$A4,INDIRECT(B$1&amp;"!$G$12:$G$500"))=0,NA(),SUMIF(INDIRECT(B$1&amp;"!$C$12:$C$500"),$A4,INDIRECT(B$1&amp;"!$G$12:$G$500")))</f>
        <v>70</v>
      </c>
      <c r="D4" s="110">
        <f t="shared" ref="D4:D14" ca="1" si="2">SUMIF(INDIRECT(B$1&amp;"!$C$12:$C$500"),$A4,INDIRECT(B$1&amp;"!$h$12:$h$500"))</f>
        <v>0</v>
      </c>
      <c r="E4" s="111">
        <f t="shared" ref="E4:E14" ca="1" si="3">IFERROR((1-D4/C4),NA())</f>
        <v>1</v>
      </c>
      <c r="F4" s="109" t="e">
        <f t="shared" ref="F4:F14" ca="1" si="4">IFERROR(AVERAGEIF(INDIRECT(F$1&amp;"!$C$12:$C$500"),$A4,INDIRECT(F$1&amp;"!$E$12:$E$500")),NA())</f>
        <v>#N/A</v>
      </c>
      <c r="G4" s="110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110">
        <f t="shared" ref="H4:H14" ca="1" si="6">SUMIF(INDIRECT(F$1&amp;"!$C$12:$C$500"),$A4,INDIRECT(F$1&amp;"!$h$12:$h$500"))</f>
        <v>0</v>
      </c>
      <c r="I4" s="111" t="e">
        <f t="shared" ref="I4:I14" ca="1" si="7">IFERROR((1-H4/G4),NA())</f>
        <v>#N/A</v>
      </c>
      <c r="J4" s="109">
        <f t="shared" ref="J4:J14" ca="1" si="8">IFERROR(AVERAGEIF(INDIRECT(J$1&amp;"!$C$12:$C$500"),$A4,INDIRECT(J$1&amp;"!$E$12:$E$500")),NA())</f>
        <v>7.5166666666666666</v>
      </c>
      <c r="K4" s="110">
        <f t="shared" ref="K4:K14" ca="1" si="9">IF(SUMIF(INDIRECT(J$1&amp;"!$C$12:$C$500"),$A4,INDIRECT(J$1&amp;"!$G$12:$G$500"))=0,NA(),SUMIF(INDIRECT(J$1&amp;"!$C$12:$C$500"),$A4,INDIRECT(J$1&amp;"!$G$12:$G$500")))</f>
        <v>60</v>
      </c>
      <c r="L4" s="110">
        <f t="shared" ref="L4:L14" ca="1" si="10">SUMIF(INDIRECT(J$1&amp;"!$C$12:$C$500"),$A4,INDIRECT(J$1&amp;"!$h$12:$h$500"))</f>
        <v>0</v>
      </c>
      <c r="M4" s="111">
        <f t="shared" ref="M4:M14" ca="1" si="11">IFERROR((1-L4/K4),NA())</f>
        <v>1</v>
      </c>
      <c r="N4" s="109">
        <f t="shared" ref="N4:N14" ca="1" si="12">IFERROR(AVERAGEIF(INDIRECT(N$1&amp;"!$C$12:$C$500"),$A4,INDIRECT(N$1&amp;"!$E$12:$E$500")),NA())</f>
        <v>7.083333333333333</v>
      </c>
      <c r="O4" s="110">
        <f t="shared" ref="O4:O14" ca="1" si="13">IF(SUMIF(INDIRECT(N$1&amp;"!$C$12:$C$500"),$A4,INDIRECT(N$1&amp;"!$G$12:$G$500"))=0,NA(),SUMIF(INDIRECT(N$1&amp;"!$C$12:$C$500"),$A4,INDIRECT(N$1&amp;"!$G$12:$G$500")))</f>
        <v>60</v>
      </c>
      <c r="P4" s="110">
        <f t="shared" ref="P4:P14" ca="1" si="14">SUMIF(INDIRECT(N$1&amp;"!$C$12:$C$500"),$A4,INDIRECT(N$1&amp;"!$h$12:$h$500"))</f>
        <v>0</v>
      </c>
      <c r="Q4" s="111">
        <f t="shared" ref="Q4:Q14" ca="1" si="15">IFERROR((1-P4/O4),NA())</f>
        <v>1</v>
      </c>
      <c r="R4" s="109">
        <f t="shared" ref="R4:R14" ca="1" si="16">IFERROR(AVERAGEIF(INDIRECT(R$1&amp;"!$C$12:$C$500"),$A4,INDIRECT(R$1&amp;"!$E$12:$E$500")),NA())</f>
        <v>7.75</v>
      </c>
      <c r="S4" s="110">
        <f t="shared" ref="S4:S14" ca="1" si="17">IF(SUMIF(INDIRECT(R$1&amp;"!$C$12:$C$500"),$A4,INDIRECT(R$1&amp;"!$G$12:$G$500"))=0,NA(),SUMIF(INDIRECT(R$1&amp;"!$C$12:$C$500"),$A4,INDIRECT(R$1&amp;"!$G$12:$G$500")))</f>
        <v>60</v>
      </c>
      <c r="T4" s="110">
        <f t="shared" ref="T4:T14" ca="1" si="18">SUMIF(INDIRECT(R$1&amp;"!$C$12:$C$500"),$A4,INDIRECT(R$1&amp;"!$h$12:$h$500"))</f>
        <v>0</v>
      </c>
      <c r="U4" s="111">
        <f t="shared" ref="U4:U14" ca="1" si="19">IFERROR((1-T4/S4),NA())</f>
        <v>1</v>
      </c>
      <c r="V4" s="109">
        <f t="shared" ref="V4:V14" ca="1" si="20">IFERROR(AVERAGEIF(INDIRECT(V$1&amp;"!$C$12:$C$500"),$A4,INDIRECT(V$1&amp;"!$E$12:$E$500")),NA())</f>
        <v>6.6833333333333336</v>
      </c>
      <c r="W4" s="110">
        <f t="shared" ref="W4:W14" ca="1" si="21">IF(SUMIF(INDIRECT(V$1&amp;"!$C$12:$C$500"),$A4,INDIRECT(V$1&amp;"!$G$12:$G$500"))=0,NA(),SUMIF(INDIRECT(V$1&amp;"!$C$12:$C$500"),$A4,INDIRECT(V$1&amp;"!$G$12:$G$500")))</f>
        <v>60</v>
      </c>
      <c r="X4" s="110">
        <f t="shared" ref="X4:X14" ca="1" si="22">SUMIF(INDIRECT(V$1&amp;"!$C$12:$C$500"),$A4,INDIRECT(V$1&amp;"!$h$12:$h$500"))</f>
        <v>0</v>
      </c>
      <c r="Y4" s="111">
        <f t="shared" ref="Y4:Y14" ca="1" si="23">IFERROR((1-X4/W4),NA())</f>
        <v>1</v>
      </c>
      <c r="Z4" s="109">
        <f t="shared" ref="Z4:Z14" ca="1" si="24">IFERROR(AVERAGEIF(INDIRECT(Z$1&amp;"!$C$12:$C$500"),$A4,INDIRECT(Z$1&amp;"!$E$12:$E$500")),NA())</f>
        <v>6.6999999999999993</v>
      </c>
      <c r="AA4" s="110">
        <f t="shared" ref="AA4:AA14" ca="1" si="25">IF(SUMIF(INDIRECT(Z$1&amp;"!$C$12:$C$500"),$A4,INDIRECT(Z$1&amp;"!$G$12:$G$500"))=0,NA(),SUMIF(INDIRECT(Z$1&amp;"!$C$12:$C$500"),$A4,INDIRECT(Z$1&amp;"!$G$12:$G$500")))</f>
        <v>40</v>
      </c>
      <c r="AB4" s="110">
        <f t="shared" ref="AB4:AB14" ca="1" si="26">SUMIF(INDIRECT(Z$1&amp;"!$C$12:$C$500"),$A4,INDIRECT(Z$1&amp;"!$h$12:$h$500"))</f>
        <v>0</v>
      </c>
      <c r="AC4" s="111">
        <f t="shared" ref="AC4:AC14" ca="1" si="27">IFERROR((1-AB4/AA4),NA())</f>
        <v>1</v>
      </c>
    </row>
    <row r="5" spans="1:29">
      <c r="A5" t="s">
        <v>199</v>
      </c>
      <c r="B5" s="109">
        <f t="shared" ca="1" si="0"/>
        <v>8.5142857142857142</v>
      </c>
      <c r="C5" s="110">
        <f t="shared" ca="1" si="1"/>
        <v>70</v>
      </c>
      <c r="D5" s="110">
        <f t="shared" ca="1" si="2"/>
        <v>0</v>
      </c>
      <c r="E5" s="111">
        <f t="shared" ca="1" si="3"/>
        <v>1</v>
      </c>
      <c r="F5" s="109" t="e">
        <f t="shared" ca="1" si="4"/>
        <v>#N/A</v>
      </c>
      <c r="G5" s="110" t="e">
        <f t="shared" ca="1" si="5"/>
        <v>#N/A</v>
      </c>
      <c r="H5" s="110">
        <f t="shared" ca="1" si="6"/>
        <v>0</v>
      </c>
      <c r="I5" s="111" t="e">
        <f t="shared" ca="1" si="7"/>
        <v>#N/A</v>
      </c>
      <c r="J5" s="109" t="e">
        <f t="shared" ca="1" si="8"/>
        <v>#N/A</v>
      </c>
      <c r="K5" s="110" t="e">
        <f t="shared" ca="1" si="9"/>
        <v>#N/A</v>
      </c>
      <c r="L5" s="110">
        <f t="shared" ca="1" si="10"/>
        <v>0</v>
      </c>
      <c r="M5" s="111" t="e">
        <f t="shared" ca="1" si="11"/>
        <v>#N/A</v>
      </c>
      <c r="N5" s="109" t="e">
        <f t="shared" ca="1" si="12"/>
        <v>#N/A</v>
      </c>
      <c r="O5" s="110" t="e">
        <f t="shared" ca="1" si="13"/>
        <v>#N/A</v>
      </c>
      <c r="P5" s="110">
        <f t="shared" ca="1" si="14"/>
        <v>0</v>
      </c>
      <c r="Q5" s="111" t="e">
        <f t="shared" ca="1" si="15"/>
        <v>#N/A</v>
      </c>
      <c r="R5" s="109">
        <f t="shared" ca="1" si="16"/>
        <v>8.0166666666666675</v>
      </c>
      <c r="S5" s="110">
        <f t="shared" ca="1" si="17"/>
        <v>60</v>
      </c>
      <c r="T5" s="110">
        <f t="shared" ca="1" si="18"/>
        <v>0</v>
      </c>
      <c r="U5" s="111">
        <f t="shared" ca="1" si="19"/>
        <v>1</v>
      </c>
      <c r="V5" s="109" t="e">
        <f t="shared" ca="1" si="20"/>
        <v>#N/A</v>
      </c>
      <c r="W5" s="110" t="e">
        <f t="shared" ca="1" si="21"/>
        <v>#N/A</v>
      </c>
      <c r="X5" s="110">
        <f t="shared" ca="1" si="22"/>
        <v>0</v>
      </c>
      <c r="Y5" s="111" t="e">
        <f t="shared" ca="1" si="23"/>
        <v>#N/A</v>
      </c>
      <c r="Z5" s="109" t="e">
        <f t="shared" ca="1" si="24"/>
        <v>#N/A</v>
      </c>
      <c r="AA5" s="110" t="e">
        <f t="shared" ca="1" si="25"/>
        <v>#N/A</v>
      </c>
      <c r="AB5" s="110">
        <f t="shared" ca="1" si="26"/>
        <v>0</v>
      </c>
      <c r="AC5" s="111" t="e">
        <f t="shared" ca="1" si="27"/>
        <v>#N/A</v>
      </c>
    </row>
    <row r="6" spans="1:29">
      <c r="A6" t="s">
        <v>200</v>
      </c>
      <c r="B6" s="109">
        <f t="shared" ca="1" si="0"/>
        <v>15042.714285714286</v>
      </c>
      <c r="C6" s="110">
        <f t="shared" ca="1" si="1"/>
        <v>70</v>
      </c>
      <c r="D6" s="110">
        <f t="shared" ca="1" si="2"/>
        <v>1</v>
      </c>
      <c r="E6" s="111">
        <f t="shared" ca="1" si="3"/>
        <v>0.98571428571428577</v>
      </c>
      <c r="F6" s="109" t="e">
        <f t="shared" ca="1" si="4"/>
        <v>#N/A</v>
      </c>
      <c r="G6" s="110" t="e">
        <f t="shared" ca="1" si="5"/>
        <v>#N/A</v>
      </c>
      <c r="H6" s="110">
        <f t="shared" ca="1" si="6"/>
        <v>0</v>
      </c>
      <c r="I6" s="111" t="e">
        <f t="shared" ca="1" si="7"/>
        <v>#N/A</v>
      </c>
      <c r="J6" s="109">
        <f t="shared" ca="1" si="8"/>
        <v>14079.333333333334</v>
      </c>
      <c r="K6" s="110">
        <f t="shared" ca="1" si="9"/>
        <v>60</v>
      </c>
      <c r="L6" s="110">
        <f t="shared" ca="1" si="10"/>
        <v>0</v>
      </c>
      <c r="M6" s="111">
        <f t="shared" ca="1" si="11"/>
        <v>1</v>
      </c>
      <c r="N6" s="109" t="e">
        <f t="shared" ca="1" si="12"/>
        <v>#N/A</v>
      </c>
      <c r="O6" s="110" t="e">
        <f t="shared" ca="1" si="13"/>
        <v>#N/A</v>
      </c>
      <c r="P6" s="110">
        <f t="shared" ca="1" si="14"/>
        <v>0</v>
      </c>
      <c r="Q6" s="111" t="e">
        <f t="shared" ca="1" si="15"/>
        <v>#N/A</v>
      </c>
      <c r="R6" s="109">
        <f t="shared" ca="1" si="16"/>
        <v>16090.166666666666</v>
      </c>
      <c r="S6" s="110">
        <f t="shared" ca="1" si="17"/>
        <v>60</v>
      </c>
      <c r="T6" s="110">
        <f t="shared" ca="1" si="18"/>
        <v>0</v>
      </c>
      <c r="U6" s="111">
        <f t="shared" ca="1" si="19"/>
        <v>1</v>
      </c>
      <c r="V6" s="109" t="e">
        <f t="shared" ca="1" si="20"/>
        <v>#N/A</v>
      </c>
      <c r="W6" s="110" t="e">
        <f t="shared" ca="1" si="21"/>
        <v>#N/A</v>
      </c>
      <c r="X6" s="110">
        <f t="shared" ca="1" si="22"/>
        <v>0</v>
      </c>
      <c r="Y6" s="111" t="e">
        <f t="shared" ca="1" si="23"/>
        <v>#N/A</v>
      </c>
      <c r="Z6" s="109">
        <f t="shared" ca="1" si="24"/>
        <v>13849.75</v>
      </c>
      <c r="AA6" s="110">
        <f t="shared" ca="1" si="25"/>
        <v>40</v>
      </c>
      <c r="AB6" s="110">
        <f t="shared" ca="1" si="26"/>
        <v>0</v>
      </c>
      <c r="AC6" s="111">
        <f t="shared" ca="1" si="27"/>
        <v>1</v>
      </c>
    </row>
    <row r="7" spans="1:29">
      <c r="A7" t="s">
        <v>201</v>
      </c>
      <c r="B7" s="109">
        <f t="shared" ca="1" si="0"/>
        <v>11001</v>
      </c>
      <c r="C7" s="110">
        <f t="shared" ca="1" si="1"/>
        <v>70</v>
      </c>
      <c r="D7" s="110">
        <f t="shared" ca="1" si="2"/>
        <v>0</v>
      </c>
      <c r="E7" s="111">
        <f t="shared" ca="1" si="3"/>
        <v>1</v>
      </c>
      <c r="F7" s="109">
        <f t="shared" ca="1" si="4"/>
        <v>9060.5714285714294</v>
      </c>
      <c r="G7" s="110">
        <f t="shared" ca="1" si="5"/>
        <v>70</v>
      </c>
      <c r="H7" s="110">
        <f t="shared" ca="1" si="6"/>
        <v>0</v>
      </c>
      <c r="I7" s="111">
        <f t="shared" ca="1" si="7"/>
        <v>1</v>
      </c>
      <c r="J7" s="109">
        <f t="shared" ca="1" si="8"/>
        <v>9625.3333333333339</v>
      </c>
      <c r="K7" s="110">
        <f t="shared" ca="1" si="9"/>
        <v>60</v>
      </c>
      <c r="L7" s="110">
        <f t="shared" ca="1" si="10"/>
        <v>0</v>
      </c>
      <c r="M7" s="111">
        <f t="shared" ca="1" si="11"/>
        <v>1</v>
      </c>
      <c r="N7" s="109">
        <f t="shared" ca="1" si="12"/>
        <v>6692.5</v>
      </c>
      <c r="O7" s="110">
        <f t="shared" ca="1" si="13"/>
        <v>60</v>
      </c>
      <c r="P7" s="110">
        <f t="shared" ca="1" si="14"/>
        <v>2</v>
      </c>
      <c r="Q7" s="111">
        <f t="shared" ca="1" si="15"/>
        <v>0.96666666666666667</v>
      </c>
      <c r="R7" s="109">
        <f t="shared" ca="1" si="16"/>
        <v>6508.5</v>
      </c>
      <c r="S7" s="110">
        <f t="shared" ca="1" si="17"/>
        <v>60</v>
      </c>
      <c r="T7" s="110">
        <f t="shared" ca="1" si="18"/>
        <v>0</v>
      </c>
      <c r="U7" s="111">
        <f t="shared" ca="1" si="19"/>
        <v>1</v>
      </c>
      <c r="V7" s="109">
        <f t="shared" ca="1" si="20"/>
        <v>6276.666666666667</v>
      </c>
      <c r="W7" s="110">
        <f t="shared" ca="1" si="21"/>
        <v>60</v>
      </c>
      <c r="X7" s="110">
        <f t="shared" ca="1" si="22"/>
        <v>1</v>
      </c>
      <c r="Y7" s="111">
        <f t="shared" ca="1" si="23"/>
        <v>0.98333333333333328</v>
      </c>
      <c r="Z7" s="109">
        <f t="shared" ca="1" si="24"/>
        <v>8842.25</v>
      </c>
      <c r="AA7" s="110">
        <f t="shared" ca="1" si="25"/>
        <v>40</v>
      </c>
      <c r="AB7" s="110">
        <f t="shared" ca="1" si="26"/>
        <v>0</v>
      </c>
      <c r="AC7" s="111">
        <f t="shared" ca="1" si="27"/>
        <v>1</v>
      </c>
    </row>
    <row r="8" spans="1:29">
      <c r="A8" t="s">
        <v>202</v>
      </c>
      <c r="B8" s="109">
        <f t="shared" ca="1" si="0"/>
        <v>7633.4285714285716</v>
      </c>
      <c r="C8" s="110">
        <f t="shared" ca="1" si="1"/>
        <v>70</v>
      </c>
      <c r="D8" s="110">
        <f t="shared" ca="1" si="2"/>
        <v>0</v>
      </c>
      <c r="E8" s="111">
        <v>1</v>
      </c>
      <c r="F8" s="109" t="e">
        <f t="shared" ca="1" si="4"/>
        <v>#N/A</v>
      </c>
      <c r="G8" s="110" t="e">
        <f t="shared" ca="1" si="5"/>
        <v>#N/A</v>
      </c>
      <c r="H8" s="110">
        <f t="shared" ca="1" si="6"/>
        <v>0</v>
      </c>
      <c r="I8" s="111" t="e">
        <f t="shared" ca="1" si="7"/>
        <v>#N/A</v>
      </c>
      <c r="J8" s="109" t="e">
        <f t="shared" ca="1" si="8"/>
        <v>#N/A</v>
      </c>
      <c r="K8" s="110" t="e">
        <f t="shared" ca="1" si="9"/>
        <v>#N/A</v>
      </c>
      <c r="L8" s="110">
        <f t="shared" ca="1" si="10"/>
        <v>0</v>
      </c>
      <c r="M8" s="111" t="e">
        <f t="shared" ca="1" si="11"/>
        <v>#N/A</v>
      </c>
      <c r="N8" s="109">
        <f t="shared" ca="1" si="12"/>
        <v>5215.833333333333</v>
      </c>
      <c r="O8" s="110">
        <f t="shared" ca="1" si="13"/>
        <v>60</v>
      </c>
      <c r="P8" s="110">
        <f t="shared" ca="1" si="14"/>
        <v>0</v>
      </c>
      <c r="Q8" s="111">
        <f t="shared" ca="1" si="15"/>
        <v>1</v>
      </c>
      <c r="R8" s="109" t="e">
        <f t="shared" ca="1" si="16"/>
        <v>#N/A</v>
      </c>
      <c r="S8" s="110" t="e">
        <f t="shared" ca="1" si="17"/>
        <v>#N/A</v>
      </c>
      <c r="T8" s="110">
        <f t="shared" ca="1" si="18"/>
        <v>0</v>
      </c>
      <c r="U8" s="111" t="e">
        <f t="shared" ca="1" si="19"/>
        <v>#N/A</v>
      </c>
      <c r="V8" s="109" t="e">
        <f t="shared" ca="1" si="20"/>
        <v>#N/A</v>
      </c>
      <c r="W8" s="110" t="e">
        <f t="shared" ca="1" si="21"/>
        <v>#N/A</v>
      </c>
      <c r="X8" s="110">
        <f t="shared" ca="1" si="22"/>
        <v>0</v>
      </c>
      <c r="Y8" s="111" t="e">
        <f t="shared" ca="1" si="23"/>
        <v>#N/A</v>
      </c>
      <c r="Z8" s="109">
        <f t="shared" ca="1" si="24"/>
        <v>4939.25</v>
      </c>
      <c r="AA8" s="110">
        <f t="shared" ca="1" si="25"/>
        <v>40</v>
      </c>
      <c r="AB8" s="110">
        <f t="shared" ca="1" si="26"/>
        <v>0</v>
      </c>
      <c r="AC8" s="111">
        <f t="shared" ca="1" si="27"/>
        <v>1</v>
      </c>
    </row>
    <row r="9" spans="1:29">
      <c r="A9" t="s">
        <v>203</v>
      </c>
      <c r="B9" s="109" t="e">
        <f t="shared" ca="1" si="0"/>
        <v>#N/A</v>
      </c>
      <c r="C9" s="110" t="e">
        <f t="shared" ca="1" si="1"/>
        <v>#N/A</v>
      </c>
      <c r="D9" s="110">
        <f t="shared" ca="1" si="2"/>
        <v>0</v>
      </c>
      <c r="E9" s="111">
        <v>1</v>
      </c>
      <c r="F9" s="109" t="e">
        <f t="shared" ca="1" si="4"/>
        <v>#N/A</v>
      </c>
      <c r="G9" s="110" t="e">
        <f t="shared" ca="1" si="5"/>
        <v>#N/A</v>
      </c>
      <c r="H9" s="110">
        <f t="shared" ca="1" si="6"/>
        <v>0</v>
      </c>
      <c r="I9" s="111" t="e">
        <f t="shared" ca="1" si="7"/>
        <v>#N/A</v>
      </c>
      <c r="J9" s="109" t="e">
        <f t="shared" ca="1" si="8"/>
        <v>#N/A</v>
      </c>
      <c r="K9" s="110" t="e">
        <f t="shared" ca="1" si="9"/>
        <v>#N/A</v>
      </c>
      <c r="L9" s="110">
        <f t="shared" ca="1" si="10"/>
        <v>0</v>
      </c>
      <c r="M9" s="111" t="e">
        <f t="shared" ca="1" si="11"/>
        <v>#N/A</v>
      </c>
      <c r="N9" s="109" t="e">
        <f t="shared" ca="1" si="12"/>
        <v>#N/A</v>
      </c>
      <c r="O9" s="110" t="e">
        <f t="shared" ca="1" si="13"/>
        <v>#N/A</v>
      </c>
      <c r="P9" s="110">
        <f t="shared" ca="1" si="14"/>
        <v>0</v>
      </c>
      <c r="Q9" s="111" t="e">
        <f t="shared" ca="1" si="15"/>
        <v>#N/A</v>
      </c>
      <c r="R9" s="109" t="e">
        <f t="shared" ca="1" si="16"/>
        <v>#N/A</v>
      </c>
      <c r="S9" s="110" t="e">
        <f t="shared" ca="1" si="17"/>
        <v>#N/A</v>
      </c>
      <c r="T9" s="110">
        <f t="shared" ca="1" si="18"/>
        <v>0</v>
      </c>
      <c r="U9" s="111" t="e">
        <f t="shared" ca="1" si="19"/>
        <v>#N/A</v>
      </c>
      <c r="V9" s="109" t="e">
        <f t="shared" ca="1" si="20"/>
        <v>#N/A</v>
      </c>
      <c r="W9" s="110" t="e">
        <f t="shared" ca="1" si="21"/>
        <v>#N/A</v>
      </c>
      <c r="X9" s="110">
        <f t="shared" ca="1" si="22"/>
        <v>0</v>
      </c>
      <c r="Y9" s="111" t="e">
        <f t="shared" ca="1" si="23"/>
        <v>#N/A</v>
      </c>
      <c r="Z9" s="109" t="e">
        <f t="shared" ca="1" si="24"/>
        <v>#N/A</v>
      </c>
      <c r="AA9" s="110" t="e">
        <f t="shared" ca="1" si="25"/>
        <v>#N/A</v>
      </c>
      <c r="AB9" s="110">
        <f t="shared" ca="1" si="26"/>
        <v>0</v>
      </c>
      <c r="AC9" s="111" t="e">
        <f t="shared" ca="1" si="27"/>
        <v>#N/A</v>
      </c>
    </row>
    <row r="10" spans="1:29">
      <c r="A10" t="s">
        <v>204</v>
      </c>
      <c r="B10" s="109">
        <f t="shared" ca="1" si="0"/>
        <v>6883.8571428571431</v>
      </c>
      <c r="C10" s="110">
        <f t="shared" ca="1" si="1"/>
        <v>70</v>
      </c>
      <c r="D10" s="110">
        <f t="shared" ca="1" si="2"/>
        <v>1</v>
      </c>
      <c r="E10" s="111">
        <f t="shared" ca="1" si="3"/>
        <v>0.98571428571428577</v>
      </c>
      <c r="F10" s="109" t="e">
        <f t="shared" ca="1" si="4"/>
        <v>#N/A</v>
      </c>
      <c r="G10" s="110" t="e">
        <f t="shared" ca="1" si="5"/>
        <v>#N/A</v>
      </c>
      <c r="H10" s="110">
        <f t="shared" ca="1" si="6"/>
        <v>0</v>
      </c>
      <c r="I10" s="111" t="e">
        <f t="shared" ca="1" si="7"/>
        <v>#N/A</v>
      </c>
      <c r="J10" s="109" t="e">
        <f t="shared" ca="1" si="8"/>
        <v>#N/A</v>
      </c>
      <c r="K10" s="110" t="e">
        <f t="shared" ca="1" si="9"/>
        <v>#N/A</v>
      </c>
      <c r="L10" s="110">
        <f t="shared" ca="1" si="10"/>
        <v>0</v>
      </c>
      <c r="M10" s="111" t="e">
        <f t="shared" ca="1" si="11"/>
        <v>#N/A</v>
      </c>
      <c r="N10" s="109" t="e">
        <f t="shared" ca="1" si="12"/>
        <v>#N/A</v>
      </c>
      <c r="O10" s="110" t="e">
        <f t="shared" ca="1" si="13"/>
        <v>#N/A</v>
      </c>
      <c r="P10" s="110">
        <f t="shared" ca="1" si="14"/>
        <v>0</v>
      </c>
      <c r="Q10" s="111" t="e">
        <f t="shared" ca="1" si="15"/>
        <v>#N/A</v>
      </c>
      <c r="R10" s="109" t="e">
        <f t="shared" ca="1" si="16"/>
        <v>#N/A</v>
      </c>
      <c r="S10" s="110" t="e">
        <f t="shared" ca="1" si="17"/>
        <v>#N/A</v>
      </c>
      <c r="T10" s="110">
        <f t="shared" ca="1" si="18"/>
        <v>0</v>
      </c>
      <c r="U10" s="111" t="e">
        <f t="shared" ca="1" si="19"/>
        <v>#N/A</v>
      </c>
      <c r="V10" s="109" t="e">
        <f t="shared" ca="1" si="20"/>
        <v>#N/A</v>
      </c>
      <c r="W10" s="110" t="e">
        <f t="shared" ca="1" si="21"/>
        <v>#N/A</v>
      </c>
      <c r="X10" s="110">
        <f t="shared" ca="1" si="22"/>
        <v>0</v>
      </c>
      <c r="Y10" s="111" t="e">
        <f t="shared" ca="1" si="23"/>
        <v>#N/A</v>
      </c>
      <c r="Z10" s="109" t="e">
        <f t="shared" ca="1" si="24"/>
        <v>#N/A</v>
      </c>
      <c r="AA10" s="110" t="e">
        <f t="shared" ca="1" si="25"/>
        <v>#N/A</v>
      </c>
      <c r="AB10" s="110">
        <f t="shared" ca="1" si="26"/>
        <v>0</v>
      </c>
      <c r="AC10" s="111" t="e">
        <f t="shared" ca="1" si="27"/>
        <v>#N/A</v>
      </c>
    </row>
    <row r="11" spans="1:29">
      <c r="A11" t="s">
        <v>205</v>
      </c>
      <c r="B11" s="109">
        <f t="shared" ca="1" si="0"/>
        <v>15957</v>
      </c>
      <c r="C11" s="110">
        <f t="shared" ca="1" si="1"/>
        <v>70</v>
      </c>
      <c r="D11" s="110">
        <f t="shared" ca="1" si="2"/>
        <v>0</v>
      </c>
      <c r="E11" s="111">
        <f t="shared" ca="1" si="3"/>
        <v>1</v>
      </c>
      <c r="F11" s="109" t="e">
        <f t="shared" ca="1" si="4"/>
        <v>#N/A</v>
      </c>
      <c r="G11" s="110" t="e">
        <f t="shared" ca="1" si="5"/>
        <v>#N/A</v>
      </c>
      <c r="H11" s="110">
        <f t="shared" ca="1" si="6"/>
        <v>0</v>
      </c>
      <c r="I11" s="111" t="e">
        <f t="shared" ca="1" si="7"/>
        <v>#N/A</v>
      </c>
      <c r="J11" s="109" t="e">
        <f t="shared" ca="1" si="8"/>
        <v>#N/A</v>
      </c>
      <c r="K11" s="110" t="e">
        <f t="shared" ca="1" si="9"/>
        <v>#N/A</v>
      </c>
      <c r="L11" s="110">
        <f t="shared" ca="1" si="10"/>
        <v>0</v>
      </c>
      <c r="M11" s="111" t="e">
        <f t="shared" ca="1" si="11"/>
        <v>#N/A</v>
      </c>
      <c r="N11" s="109">
        <f t="shared" ca="1" si="12"/>
        <v>15292.333333333334</v>
      </c>
      <c r="O11" s="110">
        <f t="shared" ca="1" si="13"/>
        <v>60</v>
      </c>
      <c r="P11" s="110">
        <f t="shared" ca="1" si="14"/>
        <v>0</v>
      </c>
      <c r="Q11" s="111">
        <f t="shared" ca="1" si="15"/>
        <v>1</v>
      </c>
      <c r="R11" s="109" t="e">
        <f t="shared" ca="1" si="16"/>
        <v>#N/A</v>
      </c>
      <c r="S11" s="110" t="e">
        <f t="shared" ca="1" si="17"/>
        <v>#N/A</v>
      </c>
      <c r="T11" s="110">
        <f t="shared" ca="1" si="18"/>
        <v>0</v>
      </c>
      <c r="U11" s="111" t="e">
        <f t="shared" ca="1" si="19"/>
        <v>#N/A</v>
      </c>
      <c r="V11" s="109" t="e">
        <f t="shared" ca="1" si="20"/>
        <v>#N/A</v>
      </c>
      <c r="W11" s="110" t="e">
        <f t="shared" ca="1" si="21"/>
        <v>#N/A</v>
      </c>
      <c r="X11" s="110">
        <f t="shared" ca="1" si="22"/>
        <v>0</v>
      </c>
      <c r="Y11" s="111" t="e">
        <f t="shared" ca="1" si="23"/>
        <v>#N/A</v>
      </c>
      <c r="Z11" s="109" t="e">
        <f t="shared" ca="1" si="24"/>
        <v>#N/A</v>
      </c>
      <c r="AA11" s="110" t="e">
        <f t="shared" ca="1" si="25"/>
        <v>#N/A</v>
      </c>
      <c r="AB11" s="110">
        <f t="shared" ca="1" si="26"/>
        <v>0</v>
      </c>
      <c r="AC11" s="111" t="e">
        <f t="shared" ca="1" si="27"/>
        <v>#N/A</v>
      </c>
    </row>
    <row r="12" spans="1:29">
      <c r="A12" t="s">
        <v>206</v>
      </c>
      <c r="B12" s="109">
        <f t="shared" ca="1" si="0"/>
        <v>10865.142857142857</v>
      </c>
      <c r="C12" s="110">
        <f t="shared" ca="1" si="1"/>
        <v>70</v>
      </c>
      <c r="D12" s="110">
        <f t="shared" ca="1" si="2"/>
        <v>0</v>
      </c>
      <c r="E12" s="111">
        <f t="shared" ca="1" si="3"/>
        <v>1</v>
      </c>
      <c r="F12" s="109" t="e">
        <f t="shared" ca="1" si="4"/>
        <v>#N/A</v>
      </c>
      <c r="G12" s="110" t="e">
        <f t="shared" ca="1" si="5"/>
        <v>#N/A</v>
      </c>
      <c r="H12" s="110">
        <f t="shared" ca="1" si="6"/>
        <v>0</v>
      </c>
      <c r="I12" s="111" t="e">
        <f t="shared" ca="1" si="7"/>
        <v>#N/A</v>
      </c>
      <c r="J12" s="109" t="e">
        <f t="shared" ca="1" si="8"/>
        <v>#N/A</v>
      </c>
      <c r="K12" s="110" t="e">
        <f t="shared" ca="1" si="9"/>
        <v>#N/A</v>
      </c>
      <c r="L12" s="110">
        <f t="shared" ca="1" si="10"/>
        <v>0</v>
      </c>
      <c r="M12" s="111" t="e">
        <f t="shared" ca="1" si="11"/>
        <v>#N/A</v>
      </c>
      <c r="N12" s="109" t="e">
        <f t="shared" ca="1" si="12"/>
        <v>#N/A</v>
      </c>
      <c r="O12" s="110" t="e">
        <f t="shared" ca="1" si="13"/>
        <v>#N/A</v>
      </c>
      <c r="P12" s="110">
        <f t="shared" ca="1" si="14"/>
        <v>0</v>
      </c>
      <c r="Q12" s="111" t="e">
        <f t="shared" ca="1" si="15"/>
        <v>#N/A</v>
      </c>
      <c r="R12" s="109" t="e">
        <f t="shared" ca="1" si="16"/>
        <v>#N/A</v>
      </c>
      <c r="S12" s="110" t="e">
        <f t="shared" ca="1" si="17"/>
        <v>#N/A</v>
      </c>
      <c r="T12" s="110">
        <f t="shared" ca="1" si="18"/>
        <v>0</v>
      </c>
      <c r="U12" s="111" t="e">
        <f t="shared" ca="1" si="19"/>
        <v>#N/A</v>
      </c>
      <c r="V12" s="109" t="e">
        <f t="shared" ca="1" si="20"/>
        <v>#N/A</v>
      </c>
      <c r="W12" s="110" t="e">
        <f t="shared" ca="1" si="21"/>
        <v>#N/A</v>
      </c>
      <c r="X12" s="110">
        <f t="shared" ca="1" si="22"/>
        <v>0</v>
      </c>
      <c r="Y12" s="111" t="e">
        <f t="shared" ca="1" si="23"/>
        <v>#N/A</v>
      </c>
      <c r="Z12" s="109" t="e">
        <f t="shared" ca="1" si="24"/>
        <v>#N/A</v>
      </c>
      <c r="AA12" s="110" t="e">
        <f t="shared" ca="1" si="25"/>
        <v>#N/A</v>
      </c>
      <c r="AB12" s="110">
        <f t="shared" ca="1" si="26"/>
        <v>0</v>
      </c>
      <c r="AC12" s="111" t="e">
        <f t="shared" ca="1" si="27"/>
        <v>#N/A</v>
      </c>
    </row>
    <row r="13" spans="1:29">
      <c r="A13" t="s">
        <v>207</v>
      </c>
      <c r="B13" s="109">
        <f t="shared" ca="1" si="0"/>
        <v>44.857142857142854</v>
      </c>
      <c r="C13" s="110">
        <f t="shared" ca="1" si="1"/>
        <v>70</v>
      </c>
      <c r="D13" s="110">
        <f t="shared" ca="1" si="2"/>
        <v>69</v>
      </c>
      <c r="E13" s="111">
        <f t="shared" ca="1" si="3"/>
        <v>1.4285714285714235E-2</v>
      </c>
      <c r="F13" s="109">
        <f t="shared" ca="1" si="4"/>
        <v>165.28571428571428</v>
      </c>
      <c r="G13" s="110">
        <f t="shared" ca="1" si="5"/>
        <v>70</v>
      </c>
      <c r="H13" s="110">
        <f t="shared" ca="1" si="6"/>
        <v>67</v>
      </c>
      <c r="I13" s="111">
        <f t="shared" ca="1" si="7"/>
        <v>4.2857142857142816E-2</v>
      </c>
      <c r="J13" s="109">
        <f t="shared" ca="1" si="8"/>
        <v>43.833333333333336</v>
      </c>
      <c r="K13" s="110">
        <f t="shared" ca="1" si="9"/>
        <v>60</v>
      </c>
      <c r="L13" s="110">
        <f t="shared" ca="1" si="10"/>
        <v>60</v>
      </c>
      <c r="M13" s="111">
        <f t="shared" ca="1" si="11"/>
        <v>0</v>
      </c>
      <c r="N13" s="109">
        <f t="shared" ca="1" si="12"/>
        <v>60.833333333333336</v>
      </c>
      <c r="O13" s="110">
        <f t="shared" ca="1" si="13"/>
        <v>60</v>
      </c>
      <c r="P13" s="110">
        <f t="shared" ca="1" si="14"/>
        <v>58</v>
      </c>
      <c r="Q13" s="111">
        <f t="shared" ca="1" si="15"/>
        <v>3.3333333333333326E-2</v>
      </c>
      <c r="R13" s="109">
        <f t="shared" ca="1" si="16"/>
        <v>29.333333333333332</v>
      </c>
      <c r="S13" s="110">
        <f t="shared" ca="1" si="17"/>
        <v>60</v>
      </c>
      <c r="T13" s="110">
        <f t="shared" ca="1" si="18"/>
        <v>60</v>
      </c>
      <c r="U13" s="111">
        <f t="shared" ca="1" si="19"/>
        <v>0</v>
      </c>
      <c r="V13" s="109">
        <f t="shared" ca="1" si="20"/>
        <v>45.5</v>
      </c>
      <c r="W13" s="110">
        <f t="shared" ca="1" si="21"/>
        <v>60</v>
      </c>
      <c r="X13" s="110">
        <f t="shared" ca="1" si="22"/>
        <v>60</v>
      </c>
      <c r="Y13" s="111">
        <f t="shared" ca="1" si="23"/>
        <v>0</v>
      </c>
      <c r="Z13" s="109">
        <f t="shared" ca="1" si="24"/>
        <v>137.25</v>
      </c>
      <c r="AA13" s="110">
        <f t="shared" ca="1" si="25"/>
        <v>40</v>
      </c>
      <c r="AB13" s="110">
        <f t="shared" ca="1" si="26"/>
        <v>38</v>
      </c>
      <c r="AC13" s="111">
        <f t="shared" ca="1" si="27"/>
        <v>5.0000000000000044E-2</v>
      </c>
    </row>
    <row r="14" spans="1:29" ht="17.25" thickBot="1">
      <c r="A14" t="s">
        <v>208</v>
      </c>
      <c r="B14" s="112">
        <f t="shared" ca="1" si="0"/>
        <v>13.142857142857142</v>
      </c>
      <c r="C14" s="113">
        <f t="shared" ca="1" si="1"/>
        <v>70</v>
      </c>
      <c r="D14" s="113">
        <f t="shared" ca="1" si="2"/>
        <v>70</v>
      </c>
      <c r="E14" s="114">
        <f t="shared" ca="1" si="3"/>
        <v>0</v>
      </c>
      <c r="F14" s="112">
        <f t="shared" ca="1" si="4"/>
        <v>23.428571428571427</v>
      </c>
      <c r="G14" s="113">
        <f t="shared" ca="1" si="5"/>
        <v>70</v>
      </c>
      <c r="H14" s="113">
        <f t="shared" ca="1" si="6"/>
        <v>70</v>
      </c>
      <c r="I14" s="114">
        <f t="shared" ca="1" si="7"/>
        <v>0</v>
      </c>
      <c r="J14" s="112">
        <f t="shared" ca="1" si="8"/>
        <v>57</v>
      </c>
      <c r="K14" s="113">
        <f t="shared" ca="1" si="9"/>
        <v>60</v>
      </c>
      <c r="L14" s="113">
        <f t="shared" ca="1" si="10"/>
        <v>60</v>
      </c>
      <c r="M14" s="114">
        <f t="shared" ca="1" si="11"/>
        <v>0</v>
      </c>
      <c r="N14" s="112">
        <f t="shared" ca="1" si="12"/>
        <v>59.666666666666664</v>
      </c>
      <c r="O14" s="113">
        <f t="shared" ca="1" si="13"/>
        <v>60</v>
      </c>
      <c r="P14" s="113">
        <f t="shared" ca="1" si="14"/>
        <v>60</v>
      </c>
      <c r="Q14" s="114">
        <f t="shared" ca="1" si="15"/>
        <v>0</v>
      </c>
      <c r="R14" s="112">
        <f t="shared" ca="1" si="16"/>
        <v>51.833333333333336</v>
      </c>
      <c r="S14" s="113">
        <f t="shared" ca="1" si="17"/>
        <v>60</v>
      </c>
      <c r="T14" s="113">
        <f t="shared" ca="1" si="18"/>
        <v>59</v>
      </c>
      <c r="U14" s="114">
        <f t="shared" ca="1" si="19"/>
        <v>1.6666666666666718E-2</v>
      </c>
      <c r="V14" s="112">
        <f t="shared" ca="1" si="20"/>
        <v>29.166666666666668</v>
      </c>
      <c r="W14" s="113">
        <f t="shared" ca="1" si="21"/>
        <v>60</v>
      </c>
      <c r="X14" s="113">
        <f t="shared" ca="1" si="22"/>
        <v>60</v>
      </c>
      <c r="Y14" s="114">
        <f t="shared" ca="1" si="23"/>
        <v>0</v>
      </c>
      <c r="Z14" s="112">
        <f t="shared" ca="1" si="24"/>
        <v>33</v>
      </c>
      <c r="AA14" s="113">
        <f t="shared" ca="1" si="25"/>
        <v>40</v>
      </c>
      <c r="AB14" s="113">
        <f t="shared" ca="1" si="26"/>
        <v>40</v>
      </c>
      <c r="AC14" s="114">
        <f t="shared" ca="1" si="27"/>
        <v>0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D33" sqref="D33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8</v>
      </c>
      <c r="C1" s="3"/>
      <c r="E1" s="4" t="s">
        <v>9</v>
      </c>
      <c r="G1" s="126"/>
      <c r="H1" s="126"/>
      <c r="I1" s="126"/>
      <c r="O1" s="5"/>
      <c r="Q1" s="5"/>
      <c r="T1" s="63" t="s">
        <v>10</v>
      </c>
    </row>
    <row r="2" spans="1:25" ht="20.25">
      <c r="B2" s="127" t="s">
        <v>14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>
      <c r="B3" s="128" t="s">
        <v>114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7.25" thickBot="1">
      <c r="A4" s="6"/>
      <c r="B4" s="7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15</v>
      </c>
      <c r="C5" s="11" t="s">
        <v>16</v>
      </c>
      <c r="D5" s="12"/>
      <c r="E5" s="13" t="s">
        <v>40</v>
      </c>
      <c r="F5" s="14"/>
      <c r="G5" s="129" t="s">
        <v>17</v>
      </c>
      <c r="H5" s="129"/>
      <c r="I5" s="15"/>
      <c r="J5" s="130">
        <v>43511</v>
      </c>
      <c r="K5" s="130"/>
      <c r="L5" s="130"/>
      <c r="M5" s="130"/>
      <c r="N5" s="130"/>
      <c r="O5" s="15"/>
      <c r="P5" s="16" t="s">
        <v>12</v>
      </c>
      <c r="Q5" s="17"/>
      <c r="R5" s="18"/>
      <c r="S5" s="13"/>
      <c r="T5" s="13"/>
      <c r="U5" s="131">
        <v>43511</v>
      </c>
      <c r="V5" s="132"/>
      <c r="W5" s="132"/>
      <c r="X5" s="132"/>
      <c r="Y5" s="19"/>
    </row>
    <row r="6" spans="1:25">
      <c r="A6" s="6"/>
      <c r="B6" s="20" t="s">
        <v>18</v>
      </c>
      <c r="C6" s="21" t="s">
        <v>19</v>
      </c>
      <c r="D6" s="22"/>
      <c r="E6" s="23" t="s">
        <v>20</v>
      </c>
      <c r="F6" s="24"/>
      <c r="G6" s="133" t="s">
        <v>21</v>
      </c>
      <c r="H6" s="133"/>
      <c r="I6" s="25"/>
      <c r="J6" s="134">
        <v>43359</v>
      </c>
      <c r="K6" s="134"/>
      <c r="L6" s="134"/>
      <c r="M6" s="134"/>
      <c r="N6" s="134"/>
      <c r="O6" s="25"/>
      <c r="P6" s="26" t="s">
        <v>22</v>
      </c>
      <c r="Q6" s="27"/>
      <c r="R6" s="27"/>
      <c r="S6" s="25"/>
      <c r="T6" s="27"/>
      <c r="U6" s="135"/>
      <c r="V6" s="135"/>
      <c r="W6" s="135"/>
      <c r="X6" s="135"/>
      <c r="Y6" s="28" t="s">
        <v>23</v>
      </c>
    </row>
    <row r="7" spans="1:25">
      <c r="A7" s="29"/>
      <c r="B7" s="30" t="s">
        <v>24</v>
      </c>
      <c r="C7" s="21" t="s">
        <v>25</v>
      </c>
      <c r="D7" s="22"/>
      <c r="E7" s="31"/>
      <c r="F7" s="32"/>
      <c r="G7" s="133" t="s">
        <v>26</v>
      </c>
      <c r="H7" s="133"/>
      <c r="I7" s="25"/>
      <c r="J7" s="136"/>
      <c r="K7" s="136"/>
      <c r="L7" s="136"/>
      <c r="M7" s="136"/>
      <c r="N7" s="136"/>
      <c r="O7" s="25"/>
      <c r="P7" s="26" t="s">
        <v>27</v>
      </c>
      <c r="Q7" s="31"/>
      <c r="R7" s="31"/>
      <c r="S7" s="31"/>
      <c r="T7" s="31"/>
      <c r="U7" s="135"/>
      <c r="V7" s="135"/>
      <c r="W7" s="135"/>
      <c r="X7" s="135"/>
      <c r="Y7" s="33"/>
    </row>
    <row r="8" spans="1:25" ht="17.25" thickBot="1">
      <c r="A8" s="29"/>
      <c r="B8" s="34" t="s">
        <v>28</v>
      </c>
      <c r="C8" s="35" t="s">
        <v>13</v>
      </c>
      <c r="D8" s="36"/>
      <c r="E8" s="37" t="s">
        <v>29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0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30</v>
      </c>
      <c r="D10" s="52">
        <f>ROUNDDOWN((J5-J6+1)/7,0)</f>
        <v>21</v>
      </c>
      <c r="E10" s="53" t="s">
        <v>1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44</v>
      </c>
      <c r="C12" s="61" t="s">
        <v>50</v>
      </c>
      <c r="D12" s="60">
        <v>43511</v>
      </c>
      <c r="E12" s="61">
        <v>55</v>
      </c>
      <c r="F12" s="61">
        <v>51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45</v>
      </c>
      <c r="C13" s="61" t="s">
        <v>50</v>
      </c>
      <c r="D13" s="60">
        <v>43511</v>
      </c>
      <c r="E13" s="61">
        <v>79</v>
      </c>
      <c r="F13" s="61">
        <v>115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46</v>
      </c>
      <c r="C14" s="61" t="s">
        <v>50</v>
      </c>
      <c r="D14" s="60">
        <v>43511</v>
      </c>
      <c r="E14" s="61">
        <v>138</v>
      </c>
      <c r="F14" s="61">
        <v>168</v>
      </c>
      <c r="G14" s="61">
        <v>18</v>
      </c>
      <c r="H14" s="61">
        <v>17</v>
      </c>
      <c r="I14" s="61">
        <v>1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47</v>
      </c>
      <c r="C15" s="61" t="s">
        <v>50</v>
      </c>
      <c r="D15" s="60">
        <v>43511</v>
      </c>
      <c r="E15" s="61">
        <v>182</v>
      </c>
      <c r="F15" s="61">
        <v>95</v>
      </c>
      <c r="G15" s="61">
        <v>20</v>
      </c>
      <c r="H15" s="61">
        <v>20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48</v>
      </c>
      <c r="C16" s="61" t="s">
        <v>50</v>
      </c>
      <c r="D16" s="60">
        <v>43511</v>
      </c>
      <c r="E16" s="61">
        <v>33</v>
      </c>
      <c r="F16" s="61">
        <v>73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49</v>
      </c>
      <c r="C17" s="61" t="s">
        <v>50</v>
      </c>
      <c r="D17" s="60">
        <v>43511</v>
      </c>
      <c r="E17" s="61">
        <v>92</v>
      </c>
      <c r="F17" s="61">
        <v>96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3"/>
  <sheetViews>
    <sheetView topLeftCell="A43" workbookViewId="0">
      <selection activeCell="B54" sqref="B54:Y60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51</v>
      </c>
      <c r="C1" s="3"/>
      <c r="E1" s="4" t="s">
        <v>52</v>
      </c>
      <c r="G1" s="126"/>
      <c r="H1" s="126"/>
      <c r="I1" s="126"/>
      <c r="O1" s="5"/>
      <c r="Q1" s="5"/>
      <c r="T1" s="63" t="s">
        <v>53</v>
      </c>
    </row>
    <row r="2" spans="1:25" ht="20.25">
      <c r="B2" s="127" t="s">
        <v>54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>
      <c r="B3" s="128" t="s">
        <v>114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7.25" thickBot="1">
      <c r="A4" s="6"/>
      <c r="B4" s="7" t="s">
        <v>55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56</v>
      </c>
      <c r="C5" s="11" t="s">
        <v>57</v>
      </c>
      <c r="D5" s="12"/>
      <c r="E5" s="13" t="s">
        <v>58</v>
      </c>
      <c r="F5" s="14"/>
      <c r="G5" s="129" t="s">
        <v>59</v>
      </c>
      <c r="H5" s="129"/>
      <c r="I5" s="15"/>
      <c r="J5" s="130">
        <v>43530</v>
      </c>
      <c r="K5" s="130"/>
      <c r="L5" s="130"/>
      <c r="M5" s="130"/>
      <c r="N5" s="130"/>
      <c r="O5" s="15"/>
      <c r="P5" s="16" t="s">
        <v>60</v>
      </c>
      <c r="Q5" s="17"/>
      <c r="R5" s="18"/>
      <c r="S5" s="13"/>
      <c r="T5" s="13"/>
      <c r="U5" s="131">
        <v>43536</v>
      </c>
      <c r="V5" s="132"/>
      <c r="W5" s="132"/>
      <c r="X5" s="132"/>
      <c r="Y5" s="19"/>
    </row>
    <row r="6" spans="1:25">
      <c r="A6" s="6"/>
      <c r="B6" s="20" t="s">
        <v>61</v>
      </c>
      <c r="C6" s="21" t="s">
        <v>62</v>
      </c>
      <c r="D6" s="22"/>
      <c r="E6" s="23" t="s">
        <v>63</v>
      </c>
      <c r="F6" s="24"/>
      <c r="G6" s="133" t="s">
        <v>64</v>
      </c>
      <c r="H6" s="133"/>
      <c r="I6" s="25"/>
      <c r="J6" s="134">
        <v>43359</v>
      </c>
      <c r="K6" s="134"/>
      <c r="L6" s="134"/>
      <c r="M6" s="134"/>
      <c r="N6" s="134"/>
      <c r="O6" s="25"/>
      <c r="P6" s="26" t="s">
        <v>65</v>
      </c>
      <c r="Q6" s="27"/>
      <c r="R6" s="27"/>
      <c r="S6" s="25"/>
      <c r="T6" s="27"/>
      <c r="U6" s="135"/>
      <c r="V6" s="135"/>
      <c r="W6" s="135"/>
      <c r="X6" s="135"/>
      <c r="Y6" s="28" t="s">
        <v>23</v>
      </c>
    </row>
    <row r="7" spans="1:25">
      <c r="A7" s="29"/>
      <c r="B7" s="30" t="s">
        <v>66</v>
      </c>
      <c r="C7" s="21" t="s">
        <v>67</v>
      </c>
      <c r="D7" s="22"/>
      <c r="E7" s="31"/>
      <c r="F7" s="32"/>
      <c r="G7" s="133" t="s">
        <v>68</v>
      </c>
      <c r="H7" s="133"/>
      <c r="I7" s="25"/>
      <c r="J7" s="136"/>
      <c r="K7" s="136"/>
      <c r="L7" s="136"/>
      <c r="M7" s="136"/>
      <c r="N7" s="136"/>
      <c r="O7" s="25"/>
      <c r="P7" s="26" t="s">
        <v>69</v>
      </c>
      <c r="Q7" s="31"/>
      <c r="R7" s="31"/>
      <c r="S7" s="31"/>
      <c r="T7" s="31"/>
      <c r="U7" s="135"/>
      <c r="V7" s="135"/>
      <c r="W7" s="135"/>
      <c r="X7" s="135"/>
      <c r="Y7" s="33"/>
    </row>
    <row r="8" spans="1:25" ht="17.25" thickBot="1">
      <c r="A8" s="29"/>
      <c r="B8" s="34" t="s">
        <v>70</v>
      </c>
      <c r="C8" s="35" t="s">
        <v>71</v>
      </c>
      <c r="D8" s="36"/>
      <c r="E8" s="37" t="s">
        <v>72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0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73</v>
      </c>
      <c r="D10" s="52">
        <f>ROUNDDOWN((J5-J6+1)/7,0)</f>
        <v>24</v>
      </c>
      <c r="E10" s="53" t="s">
        <v>1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74</v>
      </c>
      <c r="C12" s="61" t="s">
        <v>75</v>
      </c>
      <c r="D12" s="60">
        <v>43530</v>
      </c>
      <c r="E12" s="61">
        <v>91</v>
      </c>
      <c r="F12" s="61">
        <v>242</v>
      </c>
      <c r="G12" s="61">
        <v>10</v>
      </c>
      <c r="H12" s="61">
        <v>9</v>
      </c>
      <c r="I12" s="61">
        <v>1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76</v>
      </c>
      <c r="C13" s="61" t="s">
        <v>75</v>
      </c>
      <c r="D13" s="60">
        <v>43530</v>
      </c>
      <c r="E13" s="61">
        <v>38</v>
      </c>
      <c r="F13" s="61">
        <v>103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77</v>
      </c>
      <c r="C14" s="61" t="s">
        <v>75</v>
      </c>
      <c r="D14" s="60">
        <v>43530</v>
      </c>
      <c r="E14" s="61">
        <v>39</v>
      </c>
      <c r="F14" s="61">
        <v>67</v>
      </c>
      <c r="G14" s="61">
        <v>10</v>
      </c>
      <c r="H14" s="61">
        <v>10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78</v>
      </c>
      <c r="C15" s="61" t="s">
        <v>75</v>
      </c>
      <c r="D15" s="60">
        <v>43530</v>
      </c>
      <c r="E15" s="61">
        <v>24</v>
      </c>
      <c r="F15" s="61">
        <v>188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79</v>
      </c>
      <c r="C16" s="61" t="s">
        <v>75</v>
      </c>
      <c r="D16" s="60">
        <v>43530</v>
      </c>
      <c r="E16" s="61">
        <v>59</v>
      </c>
      <c r="F16" s="61">
        <v>119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80</v>
      </c>
      <c r="C17" s="61" t="s">
        <v>75</v>
      </c>
      <c r="D17" s="60">
        <v>43530</v>
      </c>
      <c r="E17" s="61">
        <v>18</v>
      </c>
      <c r="F17" s="61">
        <v>128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 ht="14.25" customHeight="1">
      <c r="B18" s="61" t="s">
        <v>81</v>
      </c>
      <c r="C18" s="61" t="s">
        <v>75</v>
      </c>
      <c r="D18" s="60">
        <v>43530</v>
      </c>
      <c r="E18" s="61">
        <v>45</v>
      </c>
      <c r="F18" s="61">
        <v>147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61" t="s">
        <v>74</v>
      </c>
      <c r="C19" s="61" t="s">
        <v>85</v>
      </c>
      <c r="D19" s="60">
        <v>43530</v>
      </c>
      <c r="E19" s="61">
        <v>3</v>
      </c>
      <c r="F19" s="61">
        <v>100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1" t="s">
        <v>76</v>
      </c>
      <c r="C20" s="61" t="s">
        <v>85</v>
      </c>
      <c r="D20" s="60">
        <v>43530</v>
      </c>
      <c r="E20" s="61">
        <v>3</v>
      </c>
      <c r="F20" s="61">
        <v>67</v>
      </c>
      <c r="G20" s="61">
        <v>10</v>
      </c>
      <c r="H20" s="61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61" t="s">
        <v>77</v>
      </c>
      <c r="C21" s="61" t="s">
        <v>85</v>
      </c>
      <c r="D21" s="60">
        <v>43530</v>
      </c>
      <c r="E21" s="61">
        <v>2</v>
      </c>
      <c r="F21" s="61">
        <v>100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1" t="s">
        <v>78</v>
      </c>
      <c r="C22" s="61" t="s">
        <v>85</v>
      </c>
      <c r="D22" s="60">
        <v>43530</v>
      </c>
      <c r="E22" s="61">
        <v>3</v>
      </c>
      <c r="F22" s="61">
        <v>133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61" t="s">
        <v>79</v>
      </c>
      <c r="C23" s="61" t="s">
        <v>85</v>
      </c>
      <c r="D23" s="60">
        <v>43530</v>
      </c>
      <c r="E23" s="61">
        <v>41</v>
      </c>
      <c r="F23" s="61">
        <v>54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1" t="s">
        <v>80</v>
      </c>
      <c r="C24" s="61" t="s">
        <v>85</v>
      </c>
      <c r="D24" s="60">
        <v>43530</v>
      </c>
      <c r="E24" s="61">
        <v>21</v>
      </c>
      <c r="F24" s="61">
        <v>24</v>
      </c>
      <c r="G24" s="61">
        <v>10</v>
      </c>
      <c r="H24" s="61">
        <v>10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2:25">
      <c r="B25" s="61" t="s">
        <v>81</v>
      </c>
      <c r="C25" s="61" t="s">
        <v>85</v>
      </c>
      <c r="D25" s="60">
        <v>43530</v>
      </c>
      <c r="E25" s="61">
        <v>19</v>
      </c>
      <c r="F25" s="61">
        <v>68</v>
      </c>
      <c r="G25" s="61">
        <v>10</v>
      </c>
      <c r="H25" s="61">
        <v>10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2:25">
      <c r="B26" s="61" t="s">
        <v>74</v>
      </c>
      <c r="C26" s="61" t="s">
        <v>82</v>
      </c>
      <c r="D26" s="60">
        <v>43530</v>
      </c>
      <c r="E26" s="61">
        <v>9507</v>
      </c>
      <c r="F26" s="61">
        <v>45</v>
      </c>
      <c r="G26" s="61">
        <v>10</v>
      </c>
      <c r="H26" s="61"/>
      <c r="I26" s="61"/>
      <c r="J26" s="61">
        <v>1</v>
      </c>
      <c r="K26" s="61"/>
      <c r="L26" s="61">
        <v>1</v>
      </c>
      <c r="M26" s="61"/>
      <c r="N26" s="61">
        <v>1</v>
      </c>
      <c r="O26" s="61">
        <v>3</v>
      </c>
      <c r="P26" s="61">
        <v>2</v>
      </c>
      <c r="Q26" s="61"/>
      <c r="R26" s="61">
        <v>2</v>
      </c>
      <c r="S26" s="61"/>
      <c r="T26" s="61"/>
      <c r="U26" s="61"/>
      <c r="V26" s="61"/>
      <c r="W26" s="61"/>
      <c r="X26" s="61"/>
      <c r="Y26" s="61"/>
    </row>
    <row r="27" spans="2:25">
      <c r="B27" s="61" t="s">
        <v>76</v>
      </c>
      <c r="C27" s="61" t="s">
        <v>82</v>
      </c>
      <c r="D27" s="60">
        <v>43530</v>
      </c>
      <c r="E27" s="61">
        <v>6677</v>
      </c>
      <c r="F27" s="61">
        <v>29</v>
      </c>
      <c r="G27" s="61">
        <v>10</v>
      </c>
      <c r="H27" s="61"/>
      <c r="I27" s="61"/>
      <c r="J27" s="61"/>
      <c r="K27" s="61">
        <v>1</v>
      </c>
      <c r="L27" s="61">
        <v>1</v>
      </c>
      <c r="M27" s="61">
        <v>2</v>
      </c>
      <c r="N27" s="61">
        <v>3</v>
      </c>
      <c r="O27" s="61">
        <v>3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2:25">
      <c r="B28" s="61" t="s">
        <v>77</v>
      </c>
      <c r="C28" s="61" t="s">
        <v>82</v>
      </c>
      <c r="D28" s="60">
        <v>43530</v>
      </c>
      <c r="E28" s="61">
        <v>11930</v>
      </c>
      <c r="F28" s="61">
        <v>32</v>
      </c>
      <c r="G28" s="61">
        <v>10</v>
      </c>
      <c r="H28" s="61"/>
      <c r="I28" s="61"/>
      <c r="J28" s="61"/>
      <c r="K28" s="61"/>
      <c r="L28" s="61"/>
      <c r="M28" s="61"/>
      <c r="N28" s="61">
        <v>1</v>
      </c>
      <c r="O28" s="61">
        <v>3</v>
      </c>
      <c r="P28" s="61"/>
      <c r="Q28" s="61">
        <v>3</v>
      </c>
      <c r="R28" s="61">
        <v>2</v>
      </c>
      <c r="S28" s="61">
        <v>1</v>
      </c>
      <c r="T28" s="61"/>
      <c r="U28" s="61"/>
      <c r="V28" s="61"/>
      <c r="W28" s="61"/>
      <c r="X28" s="61"/>
      <c r="Y28" s="61"/>
    </row>
    <row r="29" spans="2:25">
      <c r="B29" s="61" t="s">
        <v>78</v>
      </c>
      <c r="C29" s="61" t="s">
        <v>82</v>
      </c>
      <c r="D29" s="60">
        <v>43530</v>
      </c>
      <c r="E29" s="61">
        <v>7257</v>
      </c>
      <c r="F29" s="61">
        <v>48</v>
      </c>
      <c r="G29" s="61">
        <v>10</v>
      </c>
      <c r="H29" s="61"/>
      <c r="I29" s="61"/>
      <c r="J29" s="61"/>
      <c r="K29" s="61">
        <v>2</v>
      </c>
      <c r="L29" s="61">
        <v>2</v>
      </c>
      <c r="M29" s="61">
        <v>1</v>
      </c>
      <c r="N29" s="61">
        <v>1</v>
      </c>
      <c r="O29" s="61">
        <v>2</v>
      </c>
      <c r="P29" s="61">
        <v>1</v>
      </c>
      <c r="Q29" s="61">
        <v>1</v>
      </c>
      <c r="R29" s="61"/>
      <c r="S29" s="61"/>
      <c r="T29" s="61"/>
      <c r="U29" s="61"/>
      <c r="V29" s="61"/>
      <c r="W29" s="61"/>
      <c r="X29" s="61"/>
      <c r="Y29" s="61"/>
    </row>
    <row r="30" spans="2:25">
      <c r="B30" s="61" t="s">
        <v>79</v>
      </c>
      <c r="C30" s="61" t="s">
        <v>82</v>
      </c>
      <c r="D30" s="60">
        <v>43530</v>
      </c>
      <c r="E30" s="61">
        <v>13798</v>
      </c>
      <c r="F30" s="61">
        <v>34</v>
      </c>
      <c r="G30" s="61">
        <v>10</v>
      </c>
      <c r="H30" s="61"/>
      <c r="I30" s="61"/>
      <c r="J30" s="61"/>
      <c r="K30" s="61"/>
      <c r="L30" s="61"/>
      <c r="M30" s="61"/>
      <c r="N30" s="61">
        <v>2</v>
      </c>
      <c r="O30" s="61">
        <v>1</v>
      </c>
      <c r="P30" s="61"/>
      <c r="Q30" s="61">
        <v>2</v>
      </c>
      <c r="R30" s="61">
        <v>2</v>
      </c>
      <c r="S30" s="61">
        <v>3</v>
      </c>
      <c r="T30" s="61"/>
      <c r="U30" s="61"/>
      <c r="V30" s="61"/>
      <c r="W30" s="61"/>
      <c r="X30" s="61"/>
      <c r="Y30" s="61"/>
    </row>
    <row r="31" spans="2:25">
      <c r="B31" s="61" t="s">
        <v>80</v>
      </c>
      <c r="C31" s="61" t="s">
        <v>82</v>
      </c>
      <c r="D31" s="60">
        <v>43530</v>
      </c>
      <c r="E31" s="61">
        <v>11803</v>
      </c>
      <c r="F31" s="61">
        <v>37</v>
      </c>
      <c r="G31" s="61">
        <v>10</v>
      </c>
      <c r="H31" s="61"/>
      <c r="I31" s="61"/>
      <c r="J31" s="61"/>
      <c r="K31" s="61"/>
      <c r="L31" s="61"/>
      <c r="M31" s="61"/>
      <c r="N31" s="61">
        <v>2</v>
      </c>
      <c r="O31" s="61">
        <v>3</v>
      </c>
      <c r="P31" s="61">
        <v>1</v>
      </c>
      <c r="Q31" s="61">
        <v>1</v>
      </c>
      <c r="R31" s="61">
        <v>2</v>
      </c>
      <c r="S31" s="61">
        <v>1</v>
      </c>
      <c r="T31" s="61"/>
      <c r="U31" s="61"/>
      <c r="V31" s="61"/>
      <c r="W31" s="61"/>
      <c r="X31" s="61"/>
      <c r="Y31" s="61"/>
    </row>
    <row r="32" spans="2:25">
      <c r="B32" s="61" t="s">
        <v>81</v>
      </c>
      <c r="C32" s="61" t="s">
        <v>82</v>
      </c>
      <c r="D32" s="60">
        <v>43530</v>
      </c>
      <c r="E32" s="61">
        <v>16035</v>
      </c>
      <c r="F32" s="61">
        <v>15</v>
      </c>
      <c r="G32" s="61">
        <v>10</v>
      </c>
      <c r="H32" s="61"/>
      <c r="I32" s="61"/>
      <c r="J32" s="61"/>
      <c r="K32" s="61"/>
      <c r="L32" s="61"/>
      <c r="M32" s="61"/>
      <c r="N32" s="61"/>
      <c r="O32" s="61"/>
      <c r="P32" s="61"/>
      <c r="Q32" s="61">
        <v>3</v>
      </c>
      <c r="R32" s="61">
        <v>4</v>
      </c>
      <c r="S32" s="61">
        <v>3</v>
      </c>
      <c r="T32" s="61"/>
      <c r="U32" s="61"/>
      <c r="V32" s="61"/>
      <c r="W32" s="61"/>
      <c r="X32" s="61"/>
      <c r="Y32" s="61"/>
    </row>
    <row r="33" spans="2:25">
      <c r="B33" s="61" t="s">
        <v>74</v>
      </c>
      <c r="C33" s="61" t="s">
        <v>83</v>
      </c>
      <c r="D33" s="60">
        <v>43530</v>
      </c>
      <c r="E33" s="61">
        <v>13240</v>
      </c>
      <c r="F33" s="61">
        <v>34</v>
      </c>
      <c r="G33" s="61">
        <v>10</v>
      </c>
      <c r="H33" s="61"/>
      <c r="I33" s="61"/>
      <c r="J33" s="61"/>
      <c r="K33" s="61"/>
      <c r="L33" s="61">
        <v>1</v>
      </c>
      <c r="M33" s="61"/>
      <c r="N33" s="61"/>
      <c r="O33" s="61">
        <v>2</v>
      </c>
      <c r="P33" s="61"/>
      <c r="Q33" s="61">
        <v>1</v>
      </c>
      <c r="R33" s="61">
        <v>6</v>
      </c>
      <c r="S33" s="61"/>
      <c r="T33" s="61"/>
      <c r="U33" s="61"/>
      <c r="V33" s="61"/>
      <c r="W33" s="61"/>
      <c r="X33" s="61"/>
      <c r="Y33" s="61"/>
    </row>
    <row r="34" spans="2:25">
      <c r="B34" s="61" t="s">
        <v>76</v>
      </c>
      <c r="C34" s="61" t="s">
        <v>83</v>
      </c>
      <c r="D34" s="60">
        <v>43530</v>
      </c>
      <c r="E34" s="61">
        <v>14320</v>
      </c>
      <c r="F34" s="61">
        <v>33</v>
      </c>
      <c r="G34" s="61">
        <v>10</v>
      </c>
      <c r="H34" s="61">
        <v>1</v>
      </c>
      <c r="I34" s="61"/>
      <c r="J34" s="61"/>
      <c r="K34" s="61"/>
      <c r="L34" s="61"/>
      <c r="M34" s="61"/>
      <c r="N34" s="61"/>
      <c r="O34" s="61"/>
      <c r="P34" s="61"/>
      <c r="Q34" s="61">
        <v>1</v>
      </c>
      <c r="R34" s="61">
        <v>8</v>
      </c>
      <c r="S34" s="61"/>
      <c r="T34" s="61"/>
      <c r="U34" s="61"/>
      <c r="V34" s="61"/>
      <c r="W34" s="61"/>
      <c r="X34" s="61"/>
      <c r="Y34" s="61"/>
    </row>
    <row r="35" spans="2:25">
      <c r="B35" s="61" t="s">
        <v>77</v>
      </c>
      <c r="C35" s="61" t="s">
        <v>83</v>
      </c>
      <c r="D35" s="60">
        <v>43530</v>
      </c>
      <c r="E35" s="61">
        <v>16456</v>
      </c>
      <c r="F35" s="61">
        <v>2</v>
      </c>
      <c r="G35" s="61">
        <v>10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>
        <v>10</v>
      </c>
      <c r="S35" s="61"/>
      <c r="T35" s="61"/>
      <c r="U35" s="61"/>
      <c r="V35" s="61"/>
      <c r="W35" s="61"/>
      <c r="X35" s="61"/>
      <c r="Y35" s="61"/>
    </row>
    <row r="36" spans="2:25">
      <c r="B36" s="61" t="s">
        <v>78</v>
      </c>
      <c r="C36" s="61" t="s">
        <v>83</v>
      </c>
      <c r="D36" s="60">
        <v>43530</v>
      </c>
      <c r="E36" s="61">
        <v>13456</v>
      </c>
      <c r="F36" s="61">
        <v>31</v>
      </c>
      <c r="G36" s="61">
        <v>10</v>
      </c>
      <c r="H36" s="61"/>
      <c r="I36" s="61"/>
      <c r="J36" s="61"/>
      <c r="K36" s="61"/>
      <c r="L36" s="61">
        <v>1</v>
      </c>
      <c r="M36" s="61"/>
      <c r="N36" s="61"/>
      <c r="O36" s="61">
        <v>1</v>
      </c>
      <c r="P36" s="61">
        <v>1</v>
      </c>
      <c r="Q36" s="61">
        <v>1</v>
      </c>
      <c r="R36" s="61">
        <v>6</v>
      </c>
      <c r="S36" s="61"/>
      <c r="T36" s="61"/>
      <c r="U36" s="61"/>
      <c r="V36" s="61"/>
      <c r="W36" s="61"/>
      <c r="X36" s="61"/>
      <c r="Y36" s="61"/>
    </row>
    <row r="37" spans="2:25">
      <c r="B37" s="61" t="s">
        <v>79</v>
      </c>
      <c r="C37" s="61" t="s">
        <v>83</v>
      </c>
      <c r="D37" s="60">
        <v>43530</v>
      </c>
      <c r="E37" s="61">
        <v>17013</v>
      </c>
      <c r="F37" s="61">
        <v>1</v>
      </c>
      <c r="G37" s="61">
        <v>10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>
        <v>4</v>
      </c>
      <c r="S37" s="61">
        <v>6</v>
      </c>
      <c r="T37" s="61"/>
      <c r="U37" s="61"/>
      <c r="V37" s="61"/>
      <c r="W37" s="61"/>
      <c r="X37" s="61"/>
      <c r="Y37" s="61"/>
    </row>
    <row r="38" spans="2:25">
      <c r="B38" s="61" t="s">
        <v>80</v>
      </c>
      <c r="C38" s="61" t="s">
        <v>83</v>
      </c>
      <c r="D38" s="60">
        <v>43530</v>
      </c>
      <c r="E38" s="61">
        <v>14306</v>
      </c>
      <c r="F38" s="61">
        <v>37</v>
      </c>
      <c r="G38" s="61">
        <v>10</v>
      </c>
      <c r="H38" s="61"/>
      <c r="I38" s="61"/>
      <c r="J38" s="61">
        <v>1</v>
      </c>
      <c r="K38" s="61"/>
      <c r="L38" s="61"/>
      <c r="M38" s="61">
        <v>1</v>
      </c>
      <c r="N38" s="61"/>
      <c r="O38" s="61"/>
      <c r="P38" s="61"/>
      <c r="Q38" s="61"/>
      <c r="R38" s="61">
        <v>8</v>
      </c>
      <c r="S38" s="61"/>
      <c r="T38" s="61"/>
      <c r="U38" s="61"/>
      <c r="V38" s="61"/>
      <c r="W38" s="61"/>
      <c r="X38" s="61"/>
      <c r="Y38" s="61"/>
    </row>
    <row r="39" spans="2:25">
      <c r="B39" s="61" t="s">
        <v>81</v>
      </c>
      <c r="C39" s="61" t="s">
        <v>83</v>
      </c>
      <c r="D39" s="60">
        <v>43530</v>
      </c>
      <c r="E39" s="61">
        <v>16508</v>
      </c>
      <c r="F39" s="61">
        <v>1</v>
      </c>
      <c r="G39" s="61">
        <v>10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>
        <v>10</v>
      </c>
      <c r="S39" s="61"/>
      <c r="T39" s="61"/>
      <c r="U39" s="61"/>
      <c r="V39" s="61"/>
      <c r="W39" s="61"/>
      <c r="X39" s="61"/>
      <c r="Y39" s="61"/>
    </row>
    <row r="40" spans="2:25">
      <c r="B40" s="61" t="s">
        <v>74</v>
      </c>
      <c r="C40" s="61" t="s">
        <v>91</v>
      </c>
      <c r="D40" s="60">
        <v>43530</v>
      </c>
      <c r="E40" s="73">
        <v>10</v>
      </c>
      <c r="F40" s="75">
        <v>6.666666666666667</v>
      </c>
      <c r="G40" s="61">
        <v>10</v>
      </c>
      <c r="H40" s="61" t="s">
        <v>89</v>
      </c>
      <c r="I40" s="61" t="s">
        <v>89</v>
      </c>
      <c r="J40" s="61" t="s">
        <v>89</v>
      </c>
      <c r="K40" s="61" t="s">
        <v>89</v>
      </c>
      <c r="L40" s="61" t="s">
        <v>89</v>
      </c>
      <c r="M40" s="61" t="s">
        <v>89</v>
      </c>
      <c r="N40" s="61" t="s">
        <v>89</v>
      </c>
      <c r="O40" s="61" t="s">
        <v>89</v>
      </c>
      <c r="P40" s="61" t="s">
        <v>89</v>
      </c>
      <c r="Q40" s="61">
        <v>2</v>
      </c>
      <c r="R40" s="61">
        <v>6</v>
      </c>
      <c r="S40" s="61">
        <v>2</v>
      </c>
      <c r="T40" s="61" t="s">
        <v>89</v>
      </c>
      <c r="U40" s="61"/>
      <c r="V40" s="61"/>
      <c r="W40" s="61"/>
      <c r="X40" s="61"/>
      <c r="Y40" s="61"/>
    </row>
    <row r="41" spans="2:25">
      <c r="B41" s="61" t="s">
        <v>76</v>
      </c>
      <c r="C41" s="61" t="s">
        <v>91</v>
      </c>
      <c r="D41" s="60">
        <v>43530</v>
      </c>
      <c r="E41" s="73">
        <v>10.199999999999999</v>
      </c>
      <c r="F41" s="76">
        <v>6.2005444317026264</v>
      </c>
      <c r="G41" s="61">
        <v>10</v>
      </c>
      <c r="H41" s="61" t="s">
        <v>89</v>
      </c>
      <c r="I41" s="61" t="s">
        <v>89</v>
      </c>
      <c r="J41" s="61" t="s">
        <v>89</v>
      </c>
      <c r="K41" s="61" t="s">
        <v>89</v>
      </c>
      <c r="L41" s="61" t="s">
        <v>89</v>
      </c>
      <c r="M41" s="61" t="s">
        <v>89</v>
      </c>
      <c r="N41" s="61" t="s">
        <v>89</v>
      </c>
      <c r="O41" s="61" t="s">
        <v>89</v>
      </c>
      <c r="P41" s="61" t="s">
        <v>89</v>
      </c>
      <c r="Q41" s="61">
        <v>1</v>
      </c>
      <c r="R41" s="61">
        <v>6</v>
      </c>
      <c r="S41" s="61">
        <v>3</v>
      </c>
      <c r="T41" s="61" t="s">
        <v>89</v>
      </c>
      <c r="U41" s="61"/>
      <c r="V41" s="61"/>
      <c r="W41" s="61"/>
      <c r="X41" s="61"/>
      <c r="Y41" s="61"/>
    </row>
    <row r="42" spans="2:25">
      <c r="B42" s="61" t="s">
        <v>77</v>
      </c>
      <c r="C42" s="61" t="s">
        <v>91</v>
      </c>
      <c r="D42" s="60">
        <v>43530</v>
      </c>
      <c r="E42" s="73">
        <v>10.1</v>
      </c>
      <c r="F42" s="74">
        <v>7.3055919541843579</v>
      </c>
      <c r="G42" s="61">
        <v>10</v>
      </c>
      <c r="H42" s="61" t="s">
        <v>89</v>
      </c>
      <c r="I42" s="61" t="s">
        <v>89</v>
      </c>
      <c r="J42" s="61" t="s">
        <v>89</v>
      </c>
      <c r="K42" s="61" t="s">
        <v>89</v>
      </c>
      <c r="L42" s="61" t="s">
        <v>89</v>
      </c>
      <c r="M42" s="61" t="s">
        <v>89</v>
      </c>
      <c r="N42" s="61" t="s">
        <v>89</v>
      </c>
      <c r="O42" s="61" t="s">
        <v>89</v>
      </c>
      <c r="P42" s="61" t="s">
        <v>89</v>
      </c>
      <c r="Q42" s="61">
        <v>2</v>
      </c>
      <c r="R42" s="61">
        <v>5</v>
      </c>
      <c r="S42" s="61">
        <v>3</v>
      </c>
      <c r="T42" s="61" t="s">
        <v>89</v>
      </c>
      <c r="U42" s="61"/>
      <c r="V42" s="61"/>
      <c r="W42" s="61"/>
      <c r="X42" s="61"/>
      <c r="Y42" s="61"/>
    </row>
    <row r="43" spans="2:25">
      <c r="B43" s="61" t="s">
        <v>78</v>
      </c>
      <c r="C43" s="61" t="s">
        <v>91</v>
      </c>
      <c r="D43" s="60">
        <v>43530</v>
      </c>
      <c r="E43" s="73">
        <v>9.9</v>
      </c>
      <c r="F43" s="74">
        <v>5.7338001232075202</v>
      </c>
      <c r="G43" s="61">
        <v>10</v>
      </c>
      <c r="H43" s="61" t="s">
        <v>89</v>
      </c>
      <c r="I43" s="61" t="s">
        <v>89</v>
      </c>
      <c r="J43" s="61" t="s">
        <v>89</v>
      </c>
      <c r="K43" s="61" t="s">
        <v>89</v>
      </c>
      <c r="L43" s="61" t="s">
        <v>89</v>
      </c>
      <c r="M43" s="61" t="s">
        <v>89</v>
      </c>
      <c r="N43" s="61" t="s">
        <v>89</v>
      </c>
      <c r="O43" s="61" t="s">
        <v>89</v>
      </c>
      <c r="P43" s="61" t="s">
        <v>89</v>
      </c>
      <c r="Q43" s="61">
        <v>2</v>
      </c>
      <c r="R43" s="61">
        <v>7</v>
      </c>
      <c r="S43" s="61">
        <v>1</v>
      </c>
      <c r="T43" s="61" t="s">
        <v>89</v>
      </c>
      <c r="U43" s="61"/>
      <c r="V43" s="61"/>
      <c r="W43" s="61"/>
      <c r="X43" s="61"/>
      <c r="Y43" s="61"/>
    </row>
    <row r="44" spans="2:25">
      <c r="B44" s="61" t="s">
        <v>79</v>
      </c>
      <c r="C44" s="61" t="s">
        <v>91</v>
      </c>
      <c r="D44" s="60">
        <v>43530</v>
      </c>
      <c r="E44" s="73">
        <v>10.5</v>
      </c>
      <c r="F44" s="74">
        <v>5.0194883494736189</v>
      </c>
      <c r="G44" s="61">
        <v>10</v>
      </c>
      <c r="H44" s="61" t="s">
        <v>89</v>
      </c>
      <c r="I44" s="61" t="s">
        <v>89</v>
      </c>
      <c r="J44" s="61" t="s">
        <v>89</v>
      </c>
      <c r="K44" s="61" t="s">
        <v>89</v>
      </c>
      <c r="L44" s="61" t="s">
        <v>89</v>
      </c>
      <c r="M44" s="61" t="s">
        <v>89</v>
      </c>
      <c r="N44" s="61" t="s">
        <v>89</v>
      </c>
      <c r="O44" s="61" t="s">
        <v>89</v>
      </c>
      <c r="P44" s="61" t="s">
        <v>89</v>
      </c>
      <c r="Q44" s="61" t="s">
        <v>89</v>
      </c>
      <c r="R44" s="61">
        <v>5</v>
      </c>
      <c r="S44" s="61">
        <v>5</v>
      </c>
      <c r="T44" s="61" t="s">
        <v>89</v>
      </c>
      <c r="U44" s="61"/>
      <c r="V44" s="61"/>
      <c r="W44" s="61"/>
      <c r="X44" s="61"/>
      <c r="Y44" s="61"/>
    </row>
    <row r="45" spans="2:25">
      <c r="B45" s="61" t="s">
        <v>80</v>
      </c>
      <c r="C45" s="61" t="s">
        <v>91</v>
      </c>
      <c r="D45" s="60">
        <v>43530</v>
      </c>
      <c r="E45" s="73">
        <v>10.199999999999999</v>
      </c>
      <c r="F45" s="74">
        <v>6.2005444317026264</v>
      </c>
      <c r="G45" s="61">
        <v>10</v>
      </c>
      <c r="H45" s="61" t="s">
        <v>89</v>
      </c>
      <c r="I45" s="61" t="s">
        <v>89</v>
      </c>
      <c r="J45" s="61" t="s">
        <v>89</v>
      </c>
      <c r="K45" s="61" t="s">
        <v>89</v>
      </c>
      <c r="L45" s="61" t="s">
        <v>89</v>
      </c>
      <c r="M45" s="61" t="s">
        <v>89</v>
      </c>
      <c r="N45" s="61" t="s">
        <v>89</v>
      </c>
      <c r="O45" s="61" t="s">
        <v>89</v>
      </c>
      <c r="P45" s="61" t="s">
        <v>89</v>
      </c>
      <c r="Q45" s="61">
        <v>1</v>
      </c>
      <c r="R45" s="61">
        <v>6</v>
      </c>
      <c r="S45" s="61">
        <v>3</v>
      </c>
      <c r="T45" s="61" t="s">
        <v>89</v>
      </c>
      <c r="U45" s="61"/>
      <c r="V45" s="61"/>
      <c r="W45" s="61"/>
      <c r="X45" s="61"/>
      <c r="Y45" s="61"/>
    </row>
    <row r="46" spans="2:25">
      <c r="B46" s="61" t="s">
        <v>81</v>
      </c>
      <c r="C46" s="61" t="s">
        <v>91</v>
      </c>
      <c r="D46" s="60">
        <v>43530</v>
      </c>
      <c r="E46" s="73">
        <v>10.4</v>
      </c>
      <c r="F46" s="74">
        <v>13.748468326620046</v>
      </c>
      <c r="G46" s="61">
        <v>10</v>
      </c>
      <c r="H46" s="61" t="s">
        <v>89</v>
      </c>
      <c r="I46" s="61" t="s">
        <v>89</v>
      </c>
      <c r="J46" s="61" t="s">
        <v>89</v>
      </c>
      <c r="K46" s="61" t="s">
        <v>89</v>
      </c>
      <c r="L46" s="61" t="s">
        <v>89</v>
      </c>
      <c r="M46" s="61" t="s">
        <v>89</v>
      </c>
      <c r="N46" s="61" t="s">
        <v>89</v>
      </c>
      <c r="O46" s="61">
        <v>1</v>
      </c>
      <c r="P46" s="61" t="s">
        <v>89</v>
      </c>
      <c r="Q46" s="61">
        <v>1</v>
      </c>
      <c r="R46" s="61">
        <v>1</v>
      </c>
      <c r="S46" s="61">
        <v>6</v>
      </c>
      <c r="T46" s="61">
        <v>1</v>
      </c>
      <c r="U46" s="61"/>
      <c r="V46" s="61"/>
      <c r="W46" s="61"/>
      <c r="X46" s="61"/>
      <c r="Y46" s="61"/>
    </row>
    <row r="47" spans="2:25">
      <c r="B47" s="61" t="s">
        <v>74</v>
      </c>
      <c r="C47" s="61" t="s">
        <v>90</v>
      </c>
      <c r="D47" s="60">
        <v>43530</v>
      </c>
      <c r="E47" s="73">
        <v>8.3000000000000007</v>
      </c>
      <c r="F47" s="75">
        <v>8.1319103338621055</v>
      </c>
      <c r="G47" s="61">
        <v>10</v>
      </c>
      <c r="H47" s="61" t="s">
        <v>89</v>
      </c>
      <c r="I47" s="61" t="s">
        <v>89</v>
      </c>
      <c r="J47" s="61" t="s">
        <v>89</v>
      </c>
      <c r="K47" s="61" t="s">
        <v>89</v>
      </c>
      <c r="L47" s="61" t="s">
        <v>89</v>
      </c>
      <c r="M47" s="61" t="s">
        <v>89</v>
      </c>
      <c r="N47" s="61" t="s">
        <v>89</v>
      </c>
      <c r="O47" s="61">
        <v>1</v>
      </c>
      <c r="P47" s="61">
        <v>5</v>
      </c>
      <c r="Q47" s="61">
        <v>4</v>
      </c>
      <c r="R47" s="61" t="s">
        <v>89</v>
      </c>
      <c r="S47" s="61" t="s">
        <v>89</v>
      </c>
      <c r="T47" s="61" t="s">
        <v>89</v>
      </c>
      <c r="U47" s="61"/>
      <c r="V47" s="61"/>
      <c r="W47" s="61"/>
      <c r="X47" s="61"/>
      <c r="Y47" s="61"/>
    </row>
    <row r="48" spans="2:25">
      <c r="B48" s="61" t="s">
        <v>76</v>
      </c>
      <c r="C48" s="61" t="s">
        <v>90</v>
      </c>
      <c r="D48" s="60">
        <v>43530</v>
      </c>
      <c r="E48" s="73">
        <v>8.3000000000000007</v>
      </c>
      <c r="F48" s="76">
        <v>9.9189470162477846</v>
      </c>
      <c r="G48" s="61">
        <v>10</v>
      </c>
      <c r="H48" s="61" t="s">
        <v>89</v>
      </c>
      <c r="I48" s="61" t="s">
        <v>89</v>
      </c>
      <c r="J48" s="61" t="s">
        <v>89</v>
      </c>
      <c r="K48" s="61" t="s">
        <v>89</v>
      </c>
      <c r="L48" s="61" t="s">
        <v>89</v>
      </c>
      <c r="M48" s="61" t="s">
        <v>89</v>
      </c>
      <c r="N48" s="61" t="s">
        <v>89</v>
      </c>
      <c r="O48" s="61">
        <v>2</v>
      </c>
      <c r="P48" s="61">
        <v>3</v>
      </c>
      <c r="Q48" s="61">
        <v>5</v>
      </c>
      <c r="R48" s="61" t="s">
        <v>89</v>
      </c>
      <c r="S48" s="61" t="s">
        <v>89</v>
      </c>
      <c r="T48" s="61" t="s">
        <v>89</v>
      </c>
      <c r="U48" s="61"/>
      <c r="V48" s="61"/>
      <c r="W48" s="61"/>
      <c r="X48" s="61"/>
      <c r="Y48" s="61"/>
    </row>
    <row r="49" spans="2:25">
      <c r="B49" s="61" t="s">
        <v>77</v>
      </c>
      <c r="C49" s="61" t="s">
        <v>90</v>
      </c>
      <c r="D49" s="60">
        <v>43530</v>
      </c>
      <c r="E49" s="73">
        <v>8.9</v>
      </c>
      <c r="F49" s="74">
        <v>8.2906155884564061</v>
      </c>
      <c r="G49" s="61">
        <v>10</v>
      </c>
      <c r="H49" s="61" t="s">
        <v>89</v>
      </c>
      <c r="I49" s="61" t="s">
        <v>89</v>
      </c>
      <c r="J49" s="61" t="s">
        <v>89</v>
      </c>
      <c r="K49" s="61" t="s">
        <v>89</v>
      </c>
      <c r="L49" s="61" t="s">
        <v>89</v>
      </c>
      <c r="M49" s="61" t="s">
        <v>89</v>
      </c>
      <c r="N49" s="61" t="s">
        <v>89</v>
      </c>
      <c r="O49" s="61" t="s">
        <v>89</v>
      </c>
      <c r="P49" s="61">
        <v>3</v>
      </c>
      <c r="Q49" s="61">
        <v>5</v>
      </c>
      <c r="R49" s="61">
        <v>2</v>
      </c>
      <c r="S49" s="61" t="s">
        <v>89</v>
      </c>
      <c r="T49" s="61" t="s">
        <v>89</v>
      </c>
      <c r="U49" s="61"/>
      <c r="V49" s="61"/>
      <c r="W49" s="61"/>
      <c r="X49" s="61"/>
      <c r="Y49" s="61"/>
    </row>
    <row r="50" spans="2:25">
      <c r="B50" s="61" t="s">
        <v>78</v>
      </c>
      <c r="C50" s="61" t="s">
        <v>90</v>
      </c>
      <c r="D50" s="60">
        <v>43530</v>
      </c>
      <c r="E50" s="73">
        <v>8</v>
      </c>
      <c r="F50" s="74">
        <v>20.412414523193149</v>
      </c>
      <c r="G50" s="61">
        <v>10</v>
      </c>
      <c r="H50" s="61" t="s">
        <v>89</v>
      </c>
      <c r="I50" s="61" t="s">
        <v>89</v>
      </c>
      <c r="J50" s="61" t="s">
        <v>89</v>
      </c>
      <c r="K50" s="61" t="s">
        <v>89</v>
      </c>
      <c r="L50" s="61">
        <v>1</v>
      </c>
      <c r="M50" s="61" t="s">
        <v>89</v>
      </c>
      <c r="N50" s="61" t="s">
        <v>89</v>
      </c>
      <c r="O50" s="61">
        <v>1</v>
      </c>
      <c r="P50" s="61">
        <v>4</v>
      </c>
      <c r="Q50" s="61">
        <v>3</v>
      </c>
      <c r="R50" s="61">
        <v>1</v>
      </c>
      <c r="S50" s="61" t="s">
        <v>89</v>
      </c>
      <c r="T50" s="61" t="s">
        <v>89</v>
      </c>
      <c r="U50" s="61"/>
      <c r="V50" s="61"/>
      <c r="W50" s="61"/>
      <c r="X50" s="61"/>
      <c r="Y50" s="61"/>
    </row>
    <row r="51" spans="2:25">
      <c r="B51" s="61" t="s">
        <v>79</v>
      </c>
      <c r="C51" s="61" t="s">
        <v>90</v>
      </c>
      <c r="D51" s="60">
        <v>43530</v>
      </c>
      <c r="E51" s="73">
        <v>8.3000000000000007</v>
      </c>
      <c r="F51" s="74">
        <v>8.1319103338621055</v>
      </c>
      <c r="G51" s="61">
        <v>10</v>
      </c>
      <c r="H51" s="61" t="s">
        <v>89</v>
      </c>
      <c r="I51" s="61" t="s">
        <v>89</v>
      </c>
      <c r="J51" s="61" t="s">
        <v>89</v>
      </c>
      <c r="K51" s="61" t="s">
        <v>89</v>
      </c>
      <c r="L51" s="61" t="s">
        <v>89</v>
      </c>
      <c r="M51" s="61" t="s">
        <v>89</v>
      </c>
      <c r="N51" s="61" t="s">
        <v>89</v>
      </c>
      <c r="O51" s="61">
        <v>1</v>
      </c>
      <c r="P51" s="61">
        <v>5</v>
      </c>
      <c r="Q51" s="61">
        <v>4</v>
      </c>
      <c r="R51" s="61" t="s">
        <v>89</v>
      </c>
      <c r="S51" s="61" t="s">
        <v>89</v>
      </c>
      <c r="T51" s="61" t="s">
        <v>89</v>
      </c>
      <c r="U51" s="61"/>
      <c r="V51" s="61"/>
      <c r="W51" s="61"/>
      <c r="X51" s="61"/>
      <c r="Y51" s="61"/>
    </row>
    <row r="52" spans="2:25">
      <c r="B52" s="61" t="s">
        <v>80</v>
      </c>
      <c r="C52" s="61" t="s">
        <v>90</v>
      </c>
      <c r="D52" s="60">
        <v>43530</v>
      </c>
      <c r="E52" s="73">
        <v>8.4</v>
      </c>
      <c r="F52" s="74">
        <v>6.1475926130276175</v>
      </c>
      <c r="G52" s="61">
        <v>10</v>
      </c>
      <c r="H52" s="61" t="s">
        <v>89</v>
      </c>
      <c r="I52" s="61" t="s">
        <v>89</v>
      </c>
      <c r="J52" s="61" t="s">
        <v>89</v>
      </c>
      <c r="K52" s="61" t="s">
        <v>89</v>
      </c>
      <c r="L52" s="61" t="s">
        <v>89</v>
      </c>
      <c r="M52" s="61" t="s">
        <v>89</v>
      </c>
      <c r="N52" s="61" t="s">
        <v>89</v>
      </c>
      <c r="O52" s="61" t="s">
        <v>89</v>
      </c>
      <c r="P52" s="61">
        <v>6</v>
      </c>
      <c r="Q52" s="61">
        <v>4</v>
      </c>
      <c r="R52" s="61" t="s">
        <v>89</v>
      </c>
      <c r="S52" s="61" t="s">
        <v>89</v>
      </c>
      <c r="T52" s="61" t="s">
        <v>89</v>
      </c>
      <c r="U52" s="61"/>
      <c r="V52" s="61"/>
      <c r="W52" s="61"/>
      <c r="X52" s="61"/>
      <c r="Y52" s="61"/>
    </row>
    <row r="53" spans="2:25">
      <c r="B53" s="61" t="s">
        <v>81</v>
      </c>
      <c r="C53" s="61" t="s">
        <v>90</v>
      </c>
      <c r="D53" s="60">
        <v>43530</v>
      </c>
      <c r="E53" s="73">
        <v>8.3000000000000007</v>
      </c>
      <c r="F53" s="74">
        <v>16.114379636738065</v>
      </c>
      <c r="G53" s="61">
        <v>10</v>
      </c>
      <c r="H53" s="61" t="s">
        <v>89</v>
      </c>
      <c r="I53" s="61" t="s">
        <v>89</v>
      </c>
      <c r="J53" s="61" t="s">
        <v>89</v>
      </c>
      <c r="K53" s="61" t="s">
        <v>89</v>
      </c>
      <c r="L53" s="61" t="s">
        <v>89</v>
      </c>
      <c r="M53" s="61">
        <v>1</v>
      </c>
      <c r="N53" s="61" t="s">
        <v>89</v>
      </c>
      <c r="O53" s="61" t="s">
        <v>89</v>
      </c>
      <c r="P53" s="61">
        <v>4</v>
      </c>
      <c r="Q53" s="61">
        <v>4</v>
      </c>
      <c r="R53" s="61">
        <v>1</v>
      </c>
      <c r="S53" s="61" t="s">
        <v>89</v>
      </c>
      <c r="T53" s="61" t="s">
        <v>89</v>
      </c>
      <c r="U53" s="61"/>
      <c r="V53" s="61"/>
      <c r="W53" s="61"/>
      <c r="X53" s="61"/>
      <c r="Y53" s="61"/>
    </row>
    <row r="54" spans="2:25">
      <c r="B54" s="61" t="s">
        <v>74</v>
      </c>
      <c r="C54" s="61" t="s">
        <v>84</v>
      </c>
      <c r="D54" s="60">
        <v>43530</v>
      </c>
      <c r="E54" s="61">
        <v>6391</v>
      </c>
      <c r="F54" s="61">
        <v>40</v>
      </c>
      <c r="G54" s="61">
        <v>10</v>
      </c>
      <c r="H54" s="61"/>
      <c r="I54" s="61"/>
      <c r="J54" s="61"/>
      <c r="K54" s="61"/>
      <c r="L54" s="61">
        <v>3</v>
      </c>
      <c r="M54" s="61">
        <v>1</v>
      </c>
      <c r="N54" s="61"/>
      <c r="O54" s="61">
        <v>3</v>
      </c>
      <c r="P54" s="61">
        <v>2</v>
      </c>
      <c r="Q54" s="61">
        <v>1</v>
      </c>
      <c r="R54" s="61"/>
      <c r="S54" s="61"/>
      <c r="T54" s="61"/>
      <c r="U54" s="61"/>
      <c r="V54" s="61"/>
      <c r="W54" s="61"/>
      <c r="X54" s="61"/>
      <c r="Y54" s="61"/>
    </row>
    <row r="55" spans="2:25">
      <c r="B55" s="61" t="s">
        <v>76</v>
      </c>
      <c r="C55" s="61" t="s">
        <v>84</v>
      </c>
      <c r="D55" s="60">
        <v>43530</v>
      </c>
      <c r="E55" s="61">
        <v>6736</v>
      </c>
      <c r="F55" s="61">
        <v>32</v>
      </c>
      <c r="G55" s="61">
        <v>10</v>
      </c>
      <c r="H55" s="61"/>
      <c r="I55" s="61"/>
      <c r="J55" s="61"/>
      <c r="K55" s="61"/>
      <c r="L55" s="61"/>
      <c r="M55" s="61">
        <v>1</v>
      </c>
      <c r="N55" s="61">
        <v>3</v>
      </c>
      <c r="O55" s="61">
        <v>4</v>
      </c>
      <c r="P55" s="61">
        <v>1</v>
      </c>
      <c r="Q55" s="61"/>
      <c r="R55" s="61">
        <v>1</v>
      </c>
      <c r="S55" s="61"/>
      <c r="T55" s="61"/>
      <c r="U55" s="61"/>
      <c r="V55" s="61"/>
      <c r="W55" s="61"/>
      <c r="X55" s="61"/>
      <c r="Y55" s="61"/>
    </row>
    <row r="56" spans="2:25">
      <c r="B56" s="61" t="s">
        <v>77</v>
      </c>
      <c r="C56" s="61" t="s">
        <v>84</v>
      </c>
      <c r="D56" s="60">
        <v>43530</v>
      </c>
      <c r="E56" s="61">
        <v>9198</v>
      </c>
      <c r="F56" s="61">
        <v>25</v>
      </c>
      <c r="G56" s="61">
        <v>10</v>
      </c>
      <c r="H56" s="61"/>
      <c r="I56" s="61"/>
      <c r="J56" s="61"/>
      <c r="K56" s="61"/>
      <c r="L56" s="61"/>
      <c r="M56" s="61"/>
      <c r="N56" s="61"/>
      <c r="O56" s="61">
        <v>4</v>
      </c>
      <c r="P56" s="61">
        <v>2</v>
      </c>
      <c r="Q56" s="61">
        <v>3</v>
      </c>
      <c r="R56" s="61">
        <v>1</v>
      </c>
      <c r="S56" s="61"/>
      <c r="T56" s="61"/>
      <c r="U56" s="61"/>
      <c r="V56" s="61"/>
      <c r="W56" s="61"/>
      <c r="X56" s="61"/>
      <c r="Y56" s="61"/>
    </row>
    <row r="57" spans="2:25">
      <c r="B57" s="61" t="s">
        <v>78</v>
      </c>
      <c r="C57" s="61" t="s">
        <v>84</v>
      </c>
      <c r="D57" s="60">
        <v>43530</v>
      </c>
      <c r="E57" s="61">
        <v>5536</v>
      </c>
      <c r="F57" s="61">
        <v>40</v>
      </c>
      <c r="G57" s="61">
        <v>10</v>
      </c>
      <c r="H57" s="61"/>
      <c r="I57" s="61"/>
      <c r="J57" s="61"/>
      <c r="K57" s="61"/>
      <c r="L57" s="61">
        <v>3</v>
      </c>
      <c r="M57" s="61">
        <v>2</v>
      </c>
      <c r="N57" s="61">
        <v>1</v>
      </c>
      <c r="O57" s="61">
        <v>3</v>
      </c>
      <c r="P57" s="61"/>
      <c r="Q57" s="61">
        <v>1</v>
      </c>
      <c r="R57" s="61"/>
      <c r="S57" s="61"/>
      <c r="T57" s="61"/>
      <c r="U57" s="61"/>
      <c r="V57" s="61"/>
      <c r="W57" s="61"/>
      <c r="X57" s="61"/>
      <c r="Y57" s="61"/>
    </row>
    <row r="58" spans="2:25">
      <c r="B58" s="61" t="s">
        <v>79</v>
      </c>
      <c r="C58" s="61" t="s">
        <v>84</v>
      </c>
      <c r="D58" s="60">
        <v>43530</v>
      </c>
      <c r="E58" s="61">
        <v>8554</v>
      </c>
      <c r="F58" s="61">
        <v>23</v>
      </c>
      <c r="G58" s="61">
        <v>10</v>
      </c>
      <c r="H58" s="61"/>
      <c r="I58" s="61"/>
      <c r="J58" s="61"/>
      <c r="K58" s="61"/>
      <c r="L58" s="61"/>
      <c r="M58" s="61"/>
      <c r="N58" s="61">
        <v>1</v>
      </c>
      <c r="O58" s="61">
        <v>3</v>
      </c>
      <c r="P58" s="61">
        <v>3</v>
      </c>
      <c r="Q58" s="61">
        <v>3</v>
      </c>
      <c r="R58" s="61"/>
      <c r="S58" s="61"/>
      <c r="T58" s="61"/>
      <c r="U58" s="61"/>
      <c r="V58" s="61"/>
      <c r="W58" s="61"/>
      <c r="X58" s="61"/>
      <c r="Y58" s="61"/>
    </row>
    <row r="59" spans="2:25">
      <c r="B59" s="61" t="s">
        <v>80</v>
      </c>
      <c r="C59" s="61" t="s">
        <v>84</v>
      </c>
      <c r="D59" s="60">
        <v>43530</v>
      </c>
      <c r="E59" s="61">
        <v>8658</v>
      </c>
      <c r="F59" s="61">
        <v>30</v>
      </c>
      <c r="G59" s="61">
        <v>10</v>
      </c>
      <c r="H59" s="61"/>
      <c r="I59" s="61"/>
      <c r="J59" s="61"/>
      <c r="K59" s="61"/>
      <c r="L59" s="61"/>
      <c r="M59" s="61">
        <v>1</v>
      </c>
      <c r="N59" s="61"/>
      <c r="O59" s="61">
        <v>3</v>
      </c>
      <c r="P59" s="61">
        <v>3</v>
      </c>
      <c r="Q59" s="61">
        <v>2</v>
      </c>
      <c r="R59" s="61"/>
      <c r="S59" s="61">
        <v>1</v>
      </c>
      <c r="T59" s="61"/>
      <c r="U59" s="61"/>
      <c r="V59" s="61"/>
      <c r="W59" s="61"/>
      <c r="X59" s="61"/>
      <c r="Y59" s="61"/>
    </row>
    <row r="60" spans="2:25">
      <c r="B60" s="61" t="s">
        <v>81</v>
      </c>
      <c r="C60" s="61" t="s">
        <v>84</v>
      </c>
      <c r="D60" s="60">
        <v>43530</v>
      </c>
      <c r="E60" s="61">
        <v>8361</v>
      </c>
      <c r="F60" s="61">
        <v>30</v>
      </c>
      <c r="G60" s="61">
        <v>10</v>
      </c>
      <c r="H60" s="61"/>
      <c r="I60" s="61"/>
      <c r="J60" s="61"/>
      <c r="K60" s="61"/>
      <c r="L60" s="61"/>
      <c r="M60" s="61"/>
      <c r="N60" s="61">
        <v>1</v>
      </c>
      <c r="O60" s="61">
        <v>5</v>
      </c>
      <c r="P60" s="61">
        <v>2</v>
      </c>
      <c r="Q60" s="61">
        <v>1</v>
      </c>
      <c r="R60" s="61">
        <v>1</v>
      </c>
      <c r="S60" s="61"/>
      <c r="T60" s="61"/>
      <c r="U60" s="61"/>
      <c r="V60" s="61"/>
      <c r="W60" s="61"/>
      <c r="X60" s="61"/>
      <c r="Y60" s="61"/>
    </row>
    <row r="61" spans="2:25">
      <c r="B61" s="61" t="s">
        <v>74</v>
      </c>
      <c r="C61" s="61" t="s">
        <v>86</v>
      </c>
      <c r="D61" s="60">
        <v>43530</v>
      </c>
      <c r="E61" s="61">
        <v>15333</v>
      </c>
      <c r="F61" s="61">
        <v>36</v>
      </c>
      <c r="G61" s="61">
        <v>10</v>
      </c>
      <c r="H61" s="61"/>
      <c r="I61" s="61"/>
      <c r="J61" s="61"/>
      <c r="K61" s="61"/>
      <c r="L61" s="61"/>
      <c r="M61" s="61"/>
      <c r="N61" s="61">
        <v>1</v>
      </c>
      <c r="O61" s="61">
        <v>1</v>
      </c>
      <c r="P61" s="61">
        <v>1</v>
      </c>
      <c r="Q61" s="61">
        <v>1</v>
      </c>
      <c r="R61" s="61">
        <v>2</v>
      </c>
      <c r="S61" s="61">
        <v>2</v>
      </c>
      <c r="T61" s="61">
        <v>1</v>
      </c>
      <c r="U61" s="61">
        <v>1</v>
      </c>
      <c r="V61" s="61"/>
      <c r="W61" s="61"/>
      <c r="X61" s="61"/>
      <c r="Y61" s="61"/>
    </row>
    <row r="62" spans="2:25">
      <c r="B62" s="61" t="s">
        <v>76</v>
      </c>
      <c r="C62" s="61" t="s">
        <v>86</v>
      </c>
      <c r="D62" s="60">
        <v>43530</v>
      </c>
      <c r="E62" s="61">
        <v>12897</v>
      </c>
      <c r="F62" s="61">
        <v>49</v>
      </c>
      <c r="G62" s="61">
        <v>10</v>
      </c>
      <c r="H62" s="61"/>
      <c r="I62" s="61"/>
      <c r="J62" s="61"/>
      <c r="K62" s="61"/>
      <c r="L62" s="61"/>
      <c r="M62" s="61">
        <v>1</v>
      </c>
      <c r="N62" s="61">
        <v>2</v>
      </c>
      <c r="O62" s="61">
        <v>1</v>
      </c>
      <c r="P62" s="61">
        <v>1</v>
      </c>
      <c r="Q62" s="61">
        <v>1</v>
      </c>
      <c r="R62" s="61">
        <v>2</v>
      </c>
      <c r="S62" s="61">
        <v>1</v>
      </c>
      <c r="T62" s="61"/>
      <c r="U62" s="61">
        <v>1</v>
      </c>
      <c r="V62" s="61"/>
      <c r="W62" s="61"/>
      <c r="X62" s="61"/>
      <c r="Y62" s="61"/>
    </row>
    <row r="63" spans="2:25">
      <c r="B63" s="61" t="s">
        <v>77</v>
      </c>
      <c r="C63" s="61" t="s">
        <v>86</v>
      </c>
      <c r="D63" s="60">
        <v>43530</v>
      </c>
      <c r="E63" s="61">
        <v>17633</v>
      </c>
      <c r="F63" s="61">
        <v>37</v>
      </c>
      <c r="G63" s="61">
        <v>10</v>
      </c>
      <c r="H63" s="61"/>
      <c r="I63" s="61"/>
      <c r="J63" s="61"/>
      <c r="K63" s="61"/>
      <c r="L63" s="61"/>
      <c r="M63" s="61">
        <v>1</v>
      </c>
      <c r="N63" s="61"/>
      <c r="O63" s="61"/>
      <c r="P63" s="61">
        <v>1</v>
      </c>
      <c r="Q63" s="61"/>
      <c r="R63" s="61">
        <v>2</v>
      </c>
      <c r="S63" s="61">
        <v>2</v>
      </c>
      <c r="T63" s="61">
        <v>3</v>
      </c>
      <c r="U63" s="61">
        <v>1</v>
      </c>
      <c r="V63" s="61"/>
      <c r="W63" s="61"/>
      <c r="X63" s="61"/>
      <c r="Y63" s="61"/>
    </row>
    <row r="64" spans="2:25">
      <c r="B64" s="61" t="s">
        <v>78</v>
      </c>
      <c r="C64" s="61" t="s">
        <v>86</v>
      </c>
      <c r="D64" s="60">
        <v>43530</v>
      </c>
      <c r="E64" s="61">
        <v>13877</v>
      </c>
      <c r="F64" s="61">
        <v>44</v>
      </c>
      <c r="G64" s="61">
        <v>10</v>
      </c>
      <c r="H64" s="61"/>
      <c r="I64" s="61"/>
      <c r="J64" s="61"/>
      <c r="K64" s="61"/>
      <c r="L64" s="61">
        <v>1</v>
      </c>
      <c r="M64" s="61">
        <v>1</v>
      </c>
      <c r="N64" s="61"/>
      <c r="O64" s="61"/>
      <c r="P64" s="61">
        <v>2</v>
      </c>
      <c r="Q64" s="61">
        <v>1</v>
      </c>
      <c r="R64" s="61">
        <v>2</v>
      </c>
      <c r="S64" s="61">
        <v>2</v>
      </c>
      <c r="T64" s="61">
        <v>1</v>
      </c>
      <c r="U64" s="61"/>
      <c r="V64" s="61"/>
      <c r="W64" s="61"/>
      <c r="X64" s="61"/>
      <c r="Y64" s="61"/>
    </row>
    <row r="65" spans="2:25">
      <c r="B65" s="61" t="s">
        <v>79</v>
      </c>
      <c r="C65" s="61" t="s">
        <v>86</v>
      </c>
      <c r="D65" s="60">
        <v>43530</v>
      </c>
      <c r="E65" s="61">
        <v>18870</v>
      </c>
      <c r="F65" s="61">
        <v>17</v>
      </c>
      <c r="G65" s="61">
        <v>10</v>
      </c>
      <c r="H65" s="61"/>
      <c r="I65" s="61"/>
      <c r="J65" s="61"/>
      <c r="K65" s="61"/>
      <c r="L65" s="61"/>
      <c r="M65" s="61"/>
      <c r="N65" s="61"/>
      <c r="O65" s="61"/>
      <c r="P65" s="61"/>
      <c r="Q65" s="61">
        <v>1</v>
      </c>
      <c r="R65" s="61">
        <v>1</v>
      </c>
      <c r="S65" s="61">
        <v>5</v>
      </c>
      <c r="T65" s="61">
        <v>2</v>
      </c>
      <c r="U65" s="61">
        <v>1</v>
      </c>
      <c r="V65" s="61"/>
      <c r="W65" s="61"/>
      <c r="X65" s="61"/>
      <c r="Y65" s="61"/>
    </row>
    <row r="66" spans="2:25">
      <c r="B66" s="61" t="s">
        <v>80</v>
      </c>
      <c r="C66" s="61" t="s">
        <v>86</v>
      </c>
      <c r="D66" s="60">
        <v>43530</v>
      </c>
      <c r="E66" s="61">
        <v>14559</v>
      </c>
      <c r="F66" s="61">
        <v>40</v>
      </c>
      <c r="G66" s="61">
        <v>10</v>
      </c>
      <c r="H66" s="61"/>
      <c r="I66" s="61"/>
      <c r="J66" s="61"/>
      <c r="K66" s="61"/>
      <c r="L66" s="61">
        <v>1</v>
      </c>
      <c r="M66" s="61"/>
      <c r="N66" s="61">
        <v>1</v>
      </c>
      <c r="O66" s="61">
        <v>1</v>
      </c>
      <c r="P66" s="61"/>
      <c r="Q66" s="61">
        <v>1</v>
      </c>
      <c r="R66" s="61">
        <v>2</v>
      </c>
      <c r="S66" s="61">
        <v>2</v>
      </c>
      <c r="T66" s="61">
        <v>2</v>
      </c>
      <c r="U66" s="61"/>
      <c r="V66" s="61"/>
      <c r="W66" s="61"/>
      <c r="X66" s="61"/>
      <c r="Y66" s="61"/>
    </row>
    <row r="67" spans="2:25">
      <c r="B67" s="61" t="s">
        <v>81</v>
      </c>
      <c r="C67" s="61" t="s">
        <v>86</v>
      </c>
      <c r="D67" s="60">
        <v>43530</v>
      </c>
      <c r="E67" s="61">
        <v>18530</v>
      </c>
      <c r="F67" s="61">
        <v>24</v>
      </c>
      <c r="G67" s="61">
        <v>10</v>
      </c>
      <c r="H67" s="61"/>
      <c r="I67" s="61"/>
      <c r="J67" s="61"/>
      <c r="K67" s="61"/>
      <c r="L67" s="61"/>
      <c r="M67" s="61"/>
      <c r="N67" s="61"/>
      <c r="O67" s="61"/>
      <c r="P67" s="61">
        <v>1</v>
      </c>
      <c r="Q67" s="61">
        <v>1</v>
      </c>
      <c r="R67" s="61">
        <v>2</v>
      </c>
      <c r="S67" s="61">
        <v>3</v>
      </c>
      <c r="T67" s="61">
        <v>1</v>
      </c>
      <c r="U67" s="61">
        <v>2</v>
      </c>
      <c r="V67" s="61"/>
      <c r="W67" s="61"/>
      <c r="X67" s="61"/>
      <c r="Y67" s="61"/>
    </row>
    <row r="68" spans="2:25">
      <c r="B68" s="61" t="s">
        <v>74</v>
      </c>
      <c r="C68" s="61" t="s">
        <v>96</v>
      </c>
      <c r="D68" s="60">
        <v>43530</v>
      </c>
      <c r="E68" s="61">
        <v>5670</v>
      </c>
      <c r="F68" s="61">
        <v>64</v>
      </c>
      <c r="G68" s="61">
        <v>10</v>
      </c>
      <c r="H68" s="61">
        <v>1</v>
      </c>
      <c r="I68" s="61"/>
      <c r="J68" s="61"/>
      <c r="K68" s="61">
        <v>3</v>
      </c>
      <c r="L68" s="61">
        <v>1</v>
      </c>
      <c r="M68" s="61">
        <v>2</v>
      </c>
      <c r="N68" s="61"/>
      <c r="O68" s="61">
        <v>1</v>
      </c>
      <c r="P68" s="61"/>
      <c r="Q68" s="61">
        <v>1</v>
      </c>
      <c r="R68" s="61">
        <v>1</v>
      </c>
      <c r="S68" s="61"/>
      <c r="T68" s="61"/>
      <c r="U68" s="61"/>
      <c r="V68" s="61"/>
      <c r="W68" s="61"/>
      <c r="X68" s="61"/>
      <c r="Y68" s="61"/>
    </row>
    <row r="69" spans="2:25">
      <c r="B69" s="61" t="s">
        <v>76</v>
      </c>
      <c r="C69" s="61" t="s">
        <v>96</v>
      </c>
      <c r="D69" s="60">
        <v>43530</v>
      </c>
      <c r="E69" s="61">
        <v>7220</v>
      </c>
      <c r="F69" s="61">
        <v>41</v>
      </c>
      <c r="G69" s="61">
        <v>10</v>
      </c>
      <c r="H69" s="61"/>
      <c r="I69" s="61"/>
      <c r="J69" s="61"/>
      <c r="K69" s="61">
        <v>2</v>
      </c>
      <c r="L69" s="61">
        <v>1</v>
      </c>
      <c r="M69" s="61">
        <v>1</v>
      </c>
      <c r="N69" s="61">
        <v>1</v>
      </c>
      <c r="O69" s="61"/>
      <c r="P69" s="61">
        <v>3</v>
      </c>
      <c r="Q69" s="61">
        <v>2</v>
      </c>
      <c r="R69" s="61"/>
      <c r="S69" s="61"/>
      <c r="T69" s="61"/>
      <c r="U69" s="61"/>
      <c r="V69" s="61"/>
      <c r="W69" s="61"/>
      <c r="X69" s="61"/>
      <c r="Y69" s="61"/>
    </row>
    <row r="70" spans="2:25">
      <c r="B70" s="61" t="s">
        <v>77</v>
      </c>
      <c r="C70" s="61" t="s">
        <v>96</v>
      </c>
      <c r="D70" s="60">
        <v>43530</v>
      </c>
      <c r="E70" s="61">
        <v>5113</v>
      </c>
      <c r="F70" s="61">
        <v>39</v>
      </c>
      <c r="G70" s="61">
        <v>10</v>
      </c>
      <c r="H70" s="61"/>
      <c r="I70" s="61"/>
      <c r="J70" s="61">
        <v>2</v>
      </c>
      <c r="K70" s="61">
        <v>1</v>
      </c>
      <c r="L70" s="61">
        <v>2</v>
      </c>
      <c r="M70" s="61">
        <v>2</v>
      </c>
      <c r="N70" s="61">
        <v>1</v>
      </c>
      <c r="O70" s="61">
        <v>1</v>
      </c>
      <c r="P70" s="61">
        <v>1</v>
      </c>
      <c r="Q70" s="61"/>
      <c r="R70" s="61"/>
      <c r="S70" s="61"/>
      <c r="T70" s="61"/>
      <c r="U70" s="61"/>
      <c r="V70" s="61"/>
      <c r="W70" s="61"/>
      <c r="X70" s="61"/>
      <c r="Y70" s="61"/>
    </row>
    <row r="71" spans="2:25">
      <c r="B71" s="61" t="s">
        <v>78</v>
      </c>
      <c r="C71" s="61" t="s">
        <v>96</v>
      </c>
      <c r="D71" s="60">
        <v>43530</v>
      </c>
      <c r="E71" s="61">
        <v>6356</v>
      </c>
      <c r="F71" s="61">
        <v>46</v>
      </c>
      <c r="G71" s="61">
        <v>10</v>
      </c>
      <c r="H71" s="61"/>
      <c r="I71" s="61">
        <v>1</v>
      </c>
      <c r="J71" s="61"/>
      <c r="K71" s="61">
        <v>1</v>
      </c>
      <c r="L71" s="61">
        <v>1</v>
      </c>
      <c r="M71" s="61">
        <v>1</v>
      </c>
      <c r="N71" s="61">
        <v>1</v>
      </c>
      <c r="O71" s="61">
        <v>3</v>
      </c>
      <c r="P71" s="61">
        <v>1</v>
      </c>
      <c r="Q71" s="61">
        <v>1</v>
      </c>
      <c r="R71" s="61"/>
      <c r="S71" s="61"/>
      <c r="T71" s="61"/>
      <c r="U71" s="61"/>
      <c r="V71" s="61"/>
      <c r="W71" s="61"/>
      <c r="X71" s="61"/>
      <c r="Y71" s="61"/>
    </row>
    <row r="72" spans="2:25">
      <c r="B72" s="61" t="s">
        <v>79</v>
      </c>
      <c r="C72" s="61" t="s">
        <v>96</v>
      </c>
      <c r="D72" s="60">
        <v>43530</v>
      </c>
      <c r="E72" s="61">
        <v>7911</v>
      </c>
      <c r="F72" s="61">
        <v>31</v>
      </c>
      <c r="G72" s="61">
        <v>10</v>
      </c>
      <c r="H72" s="61"/>
      <c r="I72" s="61"/>
      <c r="J72" s="61"/>
      <c r="K72" s="61"/>
      <c r="L72" s="61">
        <v>1</v>
      </c>
      <c r="M72" s="61">
        <v>3</v>
      </c>
      <c r="N72" s="61">
        <v>1</v>
      </c>
      <c r="O72" s="61"/>
      <c r="P72" s="61">
        <v>2</v>
      </c>
      <c r="Q72" s="61">
        <v>3</v>
      </c>
      <c r="R72" s="61"/>
      <c r="S72" s="61"/>
      <c r="T72" s="61"/>
      <c r="U72" s="61"/>
      <c r="V72" s="61"/>
      <c r="W72" s="61"/>
      <c r="X72" s="61"/>
      <c r="Y72" s="61"/>
    </row>
    <row r="73" spans="2:25">
      <c r="B73" s="61" t="s">
        <v>80</v>
      </c>
      <c r="C73" s="61" t="s">
        <v>96</v>
      </c>
      <c r="D73" s="60">
        <v>43530</v>
      </c>
      <c r="E73" s="61">
        <v>7148</v>
      </c>
      <c r="F73" s="61">
        <v>48</v>
      </c>
      <c r="G73" s="61">
        <v>10</v>
      </c>
      <c r="H73" s="61"/>
      <c r="I73" s="61">
        <v>1</v>
      </c>
      <c r="J73" s="61"/>
      <c r="K73" s="61">
        <v>1</v>
      </c>
      <c r="L73" s="61">
        <v>1</v>
      </c>
      <c r="M73" s="61">
        <v>1</v>
      </c>
      <c r="N73" s="61">
        <v>1</v>
      </c>
      <c r="O73" s="61"/>
      <c r="P73" s="61">
        <v>3</v>
      </c>
      <c r="Q73" s="61">
        <v>1</v>
      </c>
      <c r="R73" s="61">
        <v>1</v>
      </c>
      <c r="S73" s="61"/>
      <c r="T73" s="61"/>
      <c r="U73" s="61"/>
      <c r="V73" s="61"/>
      <c r="W73" s="61"/>
      <c r="X73" s="61"/>
      <c r="Y73" s="61"/>
    </row>
    <row r="74" spans="2:25">
      <c r="B74" s="61" t="s">
        <v>81</v>
      </c>
      <c r="C74" s="61" t="s">
        <v>96</v>
      </c>
      <c r="D74" s="60">
        <v>43530</v>
      </c>
      <c r="E74" s="61">
        <v>8769</v>
      </c>
      <c r="F74" s="61">
        <v>33</v>
      </c>
      <c r="G74" s="61">
        <v>10</v>
      </c>
      <c r="H74" s="61"/>
      <c r="I74" s="61">
        <v>1</v>
      </c>
      <c r="J74" s="61"/>
      <c r="K74" s="61"/>
      <c r="L74" s="61"/>
      <c r="M74" s="61"/>
      <c r="N74" s="61"/>
      <c r="O74" s="61">
        <v>2</v>
      </c>
      <c r="P74" s="61">
        <v>4</v>
      </c>
      <c r="Q74" s="61">
        <v>2</v>
      </c>
      <c r="R74" s="61">
        <v>1</v>
      </c>
      <c r="S74" s="61"/>
      <c r="T74" s="61"/>
      <c r="U74" s="61"/>
      <c r="V74" s="61"/>
      <c r="W74" s="61"/>
      <c r="X74" s="61"/>
      <c r="Y74" s="61"/>
    </row>
    <row r="75" spans="2:25">
      <c r="B75" s="61" t="s">
        <v>74</v>
      </c>
      <c r="C75" s="61" t="s">
        <v>87</v>
      </c>
      <c r="D75" s="60">
        <v>43530</v>
      </c>
      <c r="E75" s="61">
        <v>6502</v>
      </c>
      <c r="F75" s="61">
        <v>41</v>
      </c>
      <c r="G75" s="61">
        <v>10</v>
      </c>
      <c r="H75" s="61"/>
      <c r="I75" s="61"/>
      <c r="J75" s="61"/>
      <c r="K75" s="61">
        <v>1</v>
      </c>
      <c r="L75" s="61">
        <v>2</v>
      </c>
      <c r="M75" s="61">
        <v>2</v>
      </c>
      <c r="N75" s="61">
        <v>2</v>
      </c>
      <c r="O75" s="61">
        <v>2</v>
      </c>
      <c r="P75" s="61"/>
      <c r="Q75" s="61"/>
      <c r="R75" s="61">
        <v>1</v>
      </c>
      <c r="S75" s="61"/>
      <c r="T75" s="61"/>
      <c r="U75" s="61"/>
      <c r="V75" s="61"/>
      <c r="W75" s="61"/>
      <c r="X75" s="61"/>
      <c r="Y75" s="61"/>
    </row>
    <row r="76" spans="2:25">
      <c r="B76" s="61" t="s">
        <v>76</v>
      </c>
      <c r="C76" s="61" t="s">
        <v>87</v>
      </c>
      <c r="D76" s="60">
        <v>43530</v>
      </c>
      <c r="E76" s="61">
        <v>8711</v>
      </c>
      <c r="F76" s="61">
        <v>44</v>
      </c>
      <c r="G76" s="61">
        <v>10</v>
      </c>
      <c r="H76" s="61"/>
      <c r="I76" s="61"/>
      <c r="J76" s="61"/>
      <c r="K76" s="61"/>
      <c r="L76" s="61">
        <v>1</v>
      </c>
      <c r="M76" s="61"/>
      <c r="N76" s="61">
        <v>3</v>
      </c>
      <c r="O76" s="61">
        <v>2</v>
      </c>
      <c r="P76" s="61">
        <v>2</v>
      </c>
      <c r="Q76" s="61"/>
      <c r="R76" s="61"/>
      <c r="S76" s="61">
        <v>2</v>
      </c>
      <c r="T76" s="61"/>
      <c r="U76" s="61"/>
      <c r="V76" s="61"/>
      <c r="W76" s="61"/>
      <c r="X76" s="61"/>
      <c r="Y76" s="61"/>
    </row>
    <row r="77" spans="2:25">
      <c r="B77" s="61" t="s">
        <v>77</v>
      </c>
      <c r="C77" s="61" t="s">
        <v>87</v>
      </c>
      <c r="D77" s="60">
        <v>43530</v>
      </c>
      <c r="E77" s="61">
        <v>14952</v>
      </c>
      <c r="F77" s="61">
        <v>28</v>
      </c>
      <c r="G77" s="61">
        <v>10</v>
      </c>
      <c r="H77" s="61"/>
      <c r="I77" s="61"/>
      <c r="J77" s="61"/>
      <c r="K77" s="61"/>
      <c r="L77" s="61"/>
      <c r="M77" s="61">
        <v>1</v>
      </c>
      <c r="N77" s="61"/>
      <c r="O77" s="61"/>
      <c r="P77" s="61"/>
      <c r="Q77" s="61">
        <v>2</v>
      </c>
      <c r="R77" s="61">
        <v>1</v>
      </c>
      <c r="S77" s="61">
        <v>1</v>
      </c>
      <c r="T77" s="61">
        <v>5</v>
      </c>
      <c r="U77" s="61"/>
      <c r="V77" s="61"/>
      <c r="W77" s="61"/>
      <c r="X77" s="61"/>
      <c r="Y77" s="61"/>
    </row>
    <row r="78" spans="2:25">
      <c r="B78" s="61" t="s">
        <v>78</v>
      </c>
      <c r="C78" s="61" t="s">
        <v>87</v>
      </c>
      <c r="D78" s="60">
        <v>43530</v>
      </c>
      <c r="E78" s="61">
        <v>11011</v>
      </c>
      <c r="F78" s="61">
        <v>48</v>
      </c>
      <c r="G78" s="61">
        <v>10</v>
      </c>
      <c r="H78" s="61"/>
      <c r="I78" s="61"/>
      <c r="J78" s="61"/>
      <c r="K78" s="61"/>
      <c r="L78" s="61"/>
      <c r="M78" s="61">
        <v>3</v>
      </c>
      <c r="N78" s="61"/>
      <c r="O78" s="61">
        <v>1</v>
      </c>
      <c r="P78" s="61">
        <v>1</v>
      </c>
      <c r="Q78" s="61">
        <v>1</v>
      </c>
      <c r="R78" s="61">
        <v>1</v>
      </c>
      <c r="S78" s="61">
        <v>1</v>
      </c>
      <c r="T78" s="61">
        <v>1</v>
      </c>
      <c r="U78" s="61">
        <v>1</v>
      </c>
      <c r="V78" s="61"/>
      <c r="W78" s="61"/>
      <c r="X78" s="61"/>
      <c r="Y78" s="61"/>
    </row>
    <row r="79" spans="2:25">
      <c r="B79" s="61" t="s">
        <v>79</v>
      </c>
      <c r="C79" s="61" t="s">
        <v>87</v>
      </c>
      <c r="D79" s="60">
        <v>43530</v>
      </c>
      <c r="E79" s="61">
        <v>14581</v>
      </c>
      <c r="F79" s="61">
        <v>33</v>
      </c>
      <c r="G79" s="61">
        <v>10</v>
      </c>
      <c r="H79" s="61"/>
      <c r="I79" s="61"/>
      <c r="J79" s="61"/>
      <c r="K79" s="61"/>
      <c r="L79" s="61"/>
      <c r="M79" s="61"/>
      <c r="N79" s="61">
        <v>1</v>
      </c>
      <c r="O79" s="61">
        <v>1</v>
      </c>
      <c r="P79" s="61"/>
      <c r="Q79" s="61">
        <v>1</v>
      </c>
      <c r="R79" s="61">
        <v>1</v>
      </c>
      <c r="S79" s="61">
        <v>1</v>
      </c>
      <c r="T79" s="61">
        <v>5</v>
      </c>
      <c r="U79" s="61"/>
      <c r="V79" s="61"/>
      <c r="W79" s="61"/>
      <c r="X79" s="61"/>
      <c r="Y79" s="61"/>
    </row>
    <row r="80" spans="2:25">
      <c r="B80" s="61" t="s">
        <v>80</v>
      </c>
      <c r="C80" s="61" t="s">
        <v>87</v>
      </c>
      <c r="D80" s="60">
        <v>43530</v>
      </c>
      <c r="E80" s="61">
        <v>9991</v>
      </c>
      <c r="F80" s="61">
        <v>18</v>
      </c>
      <c r="G80" s="61">
        <v>10</v>
      </c>
      <c r="H80" s="61"/>
      <c r="I80" s="61"/>
      <c r="J80" s="61"/>
      <c r="K80" s="61"/>
      <c r="L80" s="61"/>
      <c r="M80" s="61"/>
      <c r="N80" s="61">
        <v>2</v>
      </c>
      <c r="O80" s="61"/>
      <c r="P80" s="61"/>
      <c r="Q80" s="61">
        <v>8</v>
      </c>
      <c r="R80" s="61"/>
      <c r="S80" s="61"/>
      <c r="T80" s="61"/>
      <c r="U80" s="61"/>
      <c r="V80" s="61"/>
      <c r="W80" s="61"/>
      <c r="X80" s="61"/>
      <c r="Y80" s="61"/>
    </row>
    <row r="81" spans="2:25">
      <c r="B81" s="61" t="s">
        <v>81</v>
      </c>
      <c r="C81" s="61" t="s">
        <v>87</v>
      </c>
      <c r="D81" s="60">
        <v>43530</v>
      </c>
      <c r="E81" s="61">
        <v>10308</v>
      </c>
      <c r="F81" s="61">
        <v>11</v>
      </c>
      <c r="G81" s="61">
        <v>10</v>
      </c>
      <c r="H81" s="61"/>
      <c r="I81" s="61"/>
      <c r="J81" s="61"/>
      <c r="K81" s="61"/>
      <c r="L81" s="61"/>
      <c r="M81" s="61"/>
      <c r="N81" s="61"/>
      <c r="O81" s="61">
        <v>1</v>
      </c>
      <c r="P81" s="61">
        <v>1</v>
      </c>
      <c r="Q81" s="61">
        <v>8</v>
      </c>
      <c r="R81" s="61"/>
      <c r="S81" s="61"/>
      <c r="T81" s="61"/>
      <c r="U81" s="61"/>
      <c r="V81" s="61"/>
      <c r="W81" s="61"/>
      <c r="X81" s="61"/>
      <c r="Y81" s="61"/>
    </row>
    <row r="82" spans="2:25">
      <c r="B82" s="61" t="s">
        <v>74</v>
      </c>
      <c r="C82" s="61" t="s">
        <v>88</v>
      </c>
      <c r="D82" s="60">
        <v>43530</v>
      </c>
      <c r="E82" s="73">
        <v>8.1</v>
      </c>
      <c r="F82" s="75">
        <v>19.692981257622048</v>
      </c>
      <c r="G82" s="61">
        <v>10</v>
      </c>
      <c r="H82" s="61" t="s">
        <v>89</v>
      </c>
      <c r="I82" s="61" t="s">
        <v>89</v>
      </c>
      <c r="J82" s="61" t="s">
        <v>89</v>
      </c>
      <c r="K82" s="61" t="s">
        <v>89</v>
      </c>
      <c r="L82" s="61" t="s">
        <v>89</v>
      </c>
      <c r="M82" s="61" t="s">
        <v>89</v>
      </c>
      <c r="N82" s="61">
        <v>2</v>
      </c>
      <c r="O82" s="61">
        <v>2</v>
      </c>
      <c r="P82" s="61">
        <v>2</v>
      </c>
      <c r="Q82" s="61">
        <v>1</v>
      </c>
      <c r="R82" s="61">
        <v>3</v>
      </c>
      <c r="S82" s="61" t="s">
        <v>89</v>
      </c>
      <c r="T82" s="61" t="s">
        <v>89</v>
      </c>
      <c r="U82" s="61"/>
      <c r="V82" s="61"/>
      <c r="W82" s="61"/>
      <c r="X82" s="61"/>
      <c r="Y82" s="61"/>
    </row>
    <row r="83" spans="2:25">
      <c r="B83" s="61" t="s">
        <v>76</v>
      </c>
      <c r="C83" s="61" t="s">
        <v>88</v>
      </c>
      <c r="D83" s="60">
        <v>43530</v>
      </c>
      <c r="E83" s="73">
        <v>8.6</v>
      </c>
      <c r="F83" s="76">
        <v>24.636044313287908</v>
      </c>
      <c r="G83" s="61">
        <v>10</v>
      </c>
      <c r="H83" s="61" t="s">
        <v>89</v>
      </c>
      <c r="I83" s="61" t="s">
        <v>89</v>
      </c>
      <c r="J83" s="61" t="s">
        <v>89</v>
      </c>
      <c r="K83" s="61" t="s">
        <v>89</v>
      </c>
      <c r="L83" s="61">
        <v>1</v>
      </c>
      <c r="M83" s="61" t="s">
        <v>89</v>
      </c>
      <c r="N83" s="61">
        <v>1</v>
      </c>
      <c r="O83" s="61" t="s">
        <v>89</v>
      </c>
      <c r="P83" s="61">
        <v>1</v>
      </c>
      <c r="Q83" s="61">
        <v>3</v>
      </c>
      <c r="R83" s="61">
        <v>3</v>
      </c>
      <c r="S83" s="61">
        <v>1</v>
      </c>
      <c r="T83" s="61" t="s">
        <v>89</v>
      </c>
      <c r="U83" s="61"/>
      <c r="V83" s="61"/>
      <c r="W83" s="61"/>
      <c r="X83" s="61"/>
      <c r="Y83" s="61"/>
    </row>
    <row r="84" spans="2:25">
      <c r="B84" s="61" t="s">
        <v>77</v>
      </c>
      <c r="C84" s="61" t="s">
        <v>88</v>
      </c>
      <c r="D84" s="60">
        <v>43530</v>
      </c>
      <c r="E84" s="73">
        <v>10.6</v>
      </c>
      <c r="F84" s="74">
        <v>4.871677165040869</v>
      </c>
      <c r="G84" s="61">
        <v>10</v>
      </c>
      <c r="H84" s="61" t="s">
        <v>89</v>
      </c>
      <c r="I84" s="61" t="s">
        <v>89</v>
      </c>
      <c r="J84" s="61" t="s">
        <v>89</v>
      </c>
      <c r="K84" s="61" t="s">
        <v>89</v>
      </c>
      <c r="L84" s="61" t="s">
        <v>89</v>
      </c>
      <c r="M84" s="61" t="s">
        <v>89</v>
      </c>
      <c r="N84" s="61" t="s">
        <v>89</v>
      </c>
      <c r="O84" s="61" t="s">
        <v>89</v>
      </c>
      <c r="P84" s="61" t="s">
        <v>89</v>
      </c>
      <c r="Q84" s="61" t="s">
        <v>89</v>
      </c>
      <c r="R84" s="61">
        <v>4</v>
      </c>
      <c r="S84" s="61">
        <v>6</v>
      </c>
      <c r="T84" s="61" t="s">
        <v>89</v>
      </c>
      <c r="U84" s="61"/>
      <c r="V84" s="61"/>
      <c r="W84" s="61"/>
      <c r="X84" s="61"/>
      <c r="Y84" s="61"/>
    </row>
    <row r="85" spans="2:25">
      <c r="B85" s="61" t="s">
        <v>78</v>
      </c>
      <c r="C85" s="61" t="s">
        <v>88</v>
      </c>
      <c r="D85" s="60">
        <v>43530</v>
      </c>
      <c r="E85" s="73">
        <v>7.9</v>
      </c>
      <c r="F85" s="74">
        <v>21.05481004198252</v>
      </c>
      <c r="G85" s="61">
        <v>10</v>
      </c>
      <c r="H85" s="61" t="s">
        <v>89</v>
      </c>
      <c r="I85" s="61" t="s">
        <v>89</v>
      </c>
      <c r="J85" s="61" t="s">
        <v>89</v>
      </c>
      <c r="K85" s="61" t="s">
        <v>89</v>
      </c>
      <c r="L85" s="61" t="s">
        <v>89</v>
      </c>
      <c r="M85" s="61">
        <v>1</v>
      </c>
      <c r="N85" s="61">
        <v>1</v>
      </c>
      <c r="O85" s="61">
        <v>2</v>
      </c>
      <c r="P85" s="61">
        <v>2</v>
      </c>
      <c r="Q85" s="61">
        <v>2</v>
      </c>
      <c r="R85" s="61">
        <v>2</v>
      </c>
      <c r="S85" s="61" t="s">
        <v>89</v>
      </c>
      <c r="T85" s="61" t="s">
        <v>89</v>
      </c>
      <c r="U85" s="61"/>
      <c r="V85" s="61"/>
      <c r="W85" s="61"/>
      <c r="X85" s="61"/>
      <c r="Y85" s="61"/>
    </row>
    <row r="86" spans="2:25">
      <c r="B86" s="61" t="s">
        <v>79</v>
      </c>
      <c r="C86" s="61" t="s">
        <v>88</v>
      </c>
      <c r="D86" s="60">
        <v>43530</v>
      </c>
      <c r="E86" s="73">
        <v>9.5</v>
      </c>
      <c r="F86" s="74">
        <v>10.229740166395263</v>
      </c>
      <c r="G86" s="61">
        <v>10</v>
      </c>
      <c r="H86" s="61" t="s">
        <v>89</v>
      </c>
      <c r="I86" s="61" t="s">
        <v>89</v>
      </c>
      <c r="J86" s="61" t="s">
        <v>89</v>
      </c>
      <c r="K86" s="61" t="s">
        <v>89</v>
      </c>
      <c r="L86" s="61" t="s">
        <v>89</v>
      </c>
      <c r="M86" s="61" t="s">
        <v>89</v>
      </c>
      <c r="N86" s="61" t="s">
        <v>89</v>
      </c>
      <c r="O86" s="61" t="s">
        <v>89</v>
      </c>
      <c r="P86" s="61">
        <v>2</v>
      </c>
      <c r="Q86" s="61">
        <v>2</v>
      </c>
      <c r="R86" s="61">
        <v>5</v>
      </c>
      <c r="S86" s="61">
        <v>1</v>
      </c>
      <c r="T86" s="61" t="s">
        <v>89</v>
      </c>
      <c r="U86" s="61"/>
      <c r="V86" s="61"/>
      <c r="W86" s="61"/>
      <c r="X86" s="61"/>
      <c r="Y86" s="61"/>
    </row>
    <row r="87" spans="2:25">
      <c r="B87" s="61" t="s">
        <v>80</v>
      </c>
      <c r="C87" s="61" t="s">
        <v>88</v>
      </c>
      <c r="D87" s="60">
        <v>43530</v>
      </c>
      <c r="E87" s="73">
        <v>7.9</v>
      </c>
      <c r="F87" s="74">
        <v>23.454754615505976</v>
      </c>
      <c r="G87" s="61">
        <v>10</v>
      </c>
      <c r="H87" s="61" t="s">
        <v>89</v>
      </c>
      <c r="I87" s="61" t="s">
        <v>89</v>
      </c>
      <c r="J87" s="61" t="s">
        <v>89</v>
      </c>
      <c r="K87" s="61" t="s">
        <v>89</v>
      </c>
      <c r="L87" s="61" t="s">
        <v>89</v>
      </c>
      <c r="M87" s="61">
        <v>1</v>
      </c>
      <c r="N87" s="61">
        <v>1</v>
      </c>
      <c r="O87" s="61">
        <v>3</v>
      </c>
      <c r="P87" s="61">
        <v>1</v>
      </c>
      <c r="Q87" s="61">
        <v>2</v>
      </c>
      <c r="R87" s="61">
        <v>1</v>
      </c>
      <c r="S87" s="61">
        <v>1</v>
      </c>
      <c r="T87" s="61" t="s">
        <v>89</v>
      </c>
      <c r="U87" s="61"/>
      <c r="V87" s="61"/>
      <c r="W87" s="61"/>
      <c r="X87" s="61"/>
      <c r="Y87" s="61"/>
    </row>
    <row r="88" spans="2:25">
      <c r="B88" s="61" t="s">
        <v>81</v>
      </c>
      <c r="C88" s="61" t="s">
        <v>88</v>
      </c>
      <c r="D88" s="60">
        <v>43530</v>
      </c>
      <c r="E88" s="73">
        <v>7</v>
      </c>
      <c r="F88" s="74">
        <v>42.056004125370698</v>
      </c>
      <c r="G88" s="61">
        <v>10</v>
      </c>
      <c r="H88" s="61" t="s">
        <v>89</v>
      </c>
      <c r="I88" s="61">
        <v>1</v>
      </c>
      <c r="J88" s="61" t="s">
        <v>89</v>
      </c>
      <c r="K88" s="61">
        <v>1</v>
      </c>
      <c r="L88" s="61" t="s">
        <v>89</v>
      </c>
      <c r="M88" s="61" t="s">
        <v>89</v>
      </c>
      <c r="N88" s="61">
        <v>1</v>
      </c>
      <c r="O88" s="61">
        <v>1</v>
      </c>
      <c r="P88" s="61">
        <v>3</v>
      </c>
      <c r="Q88" s="61">
        <v>1</v>
      </c>
      <c r="R88" s="61">
        <v>2</v>
      </c>
      <c r="S88" s="61" t="s">
        <v>89</v>
      </c>
      <c r="T88" s="61" t="s">
        <v>89</v>
      </c>
      <c r="U88" s="61"/>
      <c r="V88" s="61"/>
      <c r="W88" s="61"/>
      <c r="X88" s="61"/>
      <c r="Y88" s="61"/>
    </row>
    <row r="90" spans="2:25">
      <c r="B90" s="64" t="s">
        <v>41</v>
      </c>
    </row>
    <row r="91" spans="2:25">
      <c r="B91" s="68" t="s">
        <v>43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7"/>
    </row>
    <row r="92" spans="2:25">
      <c r="B92" s="68" t="s">
        <v>92</v>
      </c>
      <c r="Y92" s="69"/>
    </row>
    <row r="93" spans="2:25">
      <c r="B93" s="68" t="s">
        <v>93</v>
      </c>
      <c r="Y93" s="69"/>
    </row>
    <row r="94" spans="2:25">
      <c r="B94" s="68" t="s">
        <v>94</v>
      </c>
      <c r="Y94" s="69"/>
    </row>
    <row r="95" spans="2:25">
      <c r="B95" s="70" t="s">
        <v>95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2"/>
    </row>
    <row r="103" spans="19:25">
      <c r="S103" s="77"/>
      <c r="T103" s="77"/>
      <c r="U103" s="77"/>
      <c r="V103" s="77"/>
      <c r="W103" s="77"/>
      <c r="X103" s="77"/>
      <c r="Y103" s="77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4:H14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4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4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6:C27 C16:C18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6:D32 C12:D18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2 D12:D18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Y32 B12:Y18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1:C32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8:C30 C15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1:G32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2 D12:D13 D15:D18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Y32 B12:Y13 B15:Y18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Y30 B12:Y18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6:C32 C12:C18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8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38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82:D88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7:D5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84:Y88 B40:Y53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4:D81 D12:D39">
    <cfRule type="colorScale" priority="1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S103:Y103 E71:U71 B12:D88 V12:Y88 E12:U67 E75:U88">
    <cfRule type="colorScale" priority="1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8:D74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70:D74 V70:Y74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8:Y8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topLeftCell="A10" workbookViewId="0">
      <selection activeCell="B34" sqref="B34:Y39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8</v>
      </c>
      <c r="C1" s="3"/>
      <c r="E1" s="4" t="s">
        <v>9</v>
      </c>
      <c r="G1" s="126"/>
      <c r="H1" s="126"/>
      <c r="I1" s="126"/>
      <c r="O1" s="5"/>
      <c r="Q1" s="5"/>
      <c r="T1" s="63" t="s">
        <v>10</v>
      </c>
    </row>
    <row r="2" spans="1:25" ht="20.25">
      <c r="B2" s="127" t="s">
        <v>14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>
      <c r="B3" s="128" t="s">
        <v>114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7.25" thickBot="1">
      <c r="A4" s="6"/>
      <c r="B4" s="7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15</v>
      </c>
      <c r="C5" s="11" t="s">
        <v>16</v>
      </c>
      <c r="D5" s="12"/>
      <c r="E5" s="13" t="s">
        <v>97</v>
      </c>
      <c r="F5" s="14"/>
      <c r="G5" s="129" t="s">
        <v>17</v>
      </c>
      <c r="H5" s="129"/>
      <c r="I5" s="15"/>
      <c r="J5" s="130">
        <v>43557</v>
      </c>
      <c r="K5" s="130"/>
      <c r="L5" s="130"/>
      <c r="M5" s="130"/>
      <c r="N5" s="130"/>
      <c r="O5" s="15"/>
      <c r="P5" s="16" t="s">
        <v>12</v>
      </c>
      <c r="Q5" s="17"/>
      <c r="R5" s="18"/>
      <c r="S5" s="13"/>
      <c r="T5" s="13"/>
      <c r="U5" s="131">
        <v>43559</v>
      </c>
      <c r="V5" s="132"/>
      <c r="W5" s="132"/>
      <c r="X5" s="132"/>
      <c r="Y5" s="19"/>
    </row>
    <row r="6" spans="1:25">
      <c r="A6" s="6"/>
      <c r="B6" s="20" t="s">
        <v>18</v>
      </c>
      <c r="C6" s="21" t="s">
        <v>19</v>
      </c>
      <c r="D6" s="22"/>
      <c r="E6" s="23" t="s">
        <v>20</v>
      </c>
      <c r="F6" s="24"/>
      <c r="G6" s="133" t="s">
        <v>21</v>
      </c>
      <c r="H6" s="133"/>
      <c r="I6" s="25"/>
      <c r="J6" s="134">
        <v>43359</v>
      </c>
      <c r="K6" s="134"/>
      <c r="L6" s="134"/>
      <c r="M6" s="134"/>
      <c r="N6" s="134"/>
      <c r="O6" s="25"/>
      <c r="P6" s="26" t="s">
        <v>22</v>
      </c>
      <c r="Q6" s="27"/>
      <c r="R6" s="27"/>
      <c r="S6" s="25"/>
      <c r="T6" s="27"/>
      <c r="U6" s="135"/>
      <c r="V6" s="135"/>
      <c r="W6" s="135"/>
      <c r="X6" s="135"/>
      <c r="Y6" s="28" t="s">
        <v>23</v>
      </c>
    </row>
    <row r="7" spans="1:25">
      <c r="A7" s="29"/>
      <c r="B7" s="30" t="s">
        <v>24</v>
      </c>
      <c r="C7" s="21" t="s">
        <v>25</v>
      </c>
      <c r="D7" s="22"/>
      <c r="E7" s="31"/>
      <c r="F7" s="32"/>
      <c r="G7" s="133" t="s">
        <v>26</v>
      </c>
      <c r="H7" s="133"/>
      <c r="I7" s="25"/>
      <c r="J7" s="136"/>
      <c r="K7" s="136"/>
      <c r="L7" s="136"/>
      <c r="M7" s="136"/>
      <c r="N7" s="136"/>
      <c r="O7" s="25"/>
      <c r="P7" s="26" t="s">
        <v>27</v>
      </c>
      <c r="Q7" s="31"/>
      <c r="R7" s="31"/>
      <c r="S7" s="31"/>
      <c r="T7" s="31"/>
      <c r="U7" s="135"/>
      <c r="V7" s="135"/>
      <c r="W7" s="135"/>
      <c r="X7" s="135"/>
      <c r="Y7" s="33"/>
    </row>
    <row r="8" spans="1:25" ht="17.25" thickBot="1">
      <c r="A8" s="29"/>
      <c r="B8" s="34" t="s">
        <v>28</v>
      </c>
      <c r="C8" s="35" t="s">
        <v>13</v>
      </c>
      <c r="D8" s="36"/>
      <c r="E8" s="37" t="s">
        <v>29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0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30</v>
      </c>
      <c r="D10" s="52">
        <f>ROUNDDOWN((J5-J6+1)/7,0)</f>
        <v>28</v>
      </c>
      <c r="E10" s="53" t="s">
        <v>1</v>
      </c>
      <c r="F10" s="54">
        <f>(J5-J6+1)-(D10*7)</f>
        <v>3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98</v>
      </c>
      <c r="C12" s="61" t="s">
        <v>107</v>
      </c>
      <c r="D12" s="60">
        <v>43557</v>
      </c>
      <c r="E12" s="61">
        <v>18</v>
      </c>
      <c r="F12" s="61">
        <v>111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100</v>
      </c>
      <c r="C13" s="61" t="s">
        <v>107</v>
      </c>
      <c r="D13" s="60">
        <v>43557</v>
      </c>
      <c r="E13" s="61">
        <v>36</v>
      </c>
      <c r="F13" s="61">
        <v>133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101</v>
      </c>
      <c r="C14" s="61" t="s">
        <v>107</v>
      </c>
      <c r="D14" s="60">
        <v>43557</v>
      </c>
      <c r="E14" s="61">
        <v>145</v>
      </c>
      <c r="F14" s="61">
        <v>189</v>
      </c>
      <c r="G14" s="61">
        <v>10</v>
      </c>
      <c r="H14" s="61">
        <v>9</v>
      </c>
      <c r="I14" s="61">
        <v>1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102</v>
      </c>
      <c r="C15" s="61" t="s">
        <v>107</v>
      </c>
      <c r="D15" s="60">
        <v>43557</v>
      </c>
      <c r="E15" s="61">
        <v>55</v>
      </c>
      <c r="F15" s="61">
        <v>144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103</v>
      </c>
      <c r="C16" s="61" t="s">
        <v>107</v>
      </c>
      <c r="D16" s="60">
        <v>43557</v>
      </c>
      <c r="E16" s="61">
        <v>687</v>
      </c>
      <c r="F16" s="61">
        <v>277</v>
      </c>
      <c r="G16" s="61">
        <v>10</v>
      </c>
      <c r="H16" s="61">
        <v>9</v>
      </c>
      <c r="I16" s="61"/>
      <c r="J16" s="61"/>
      <c r="K16" s="61"/>
      <c r="L16" s="61"/>
      <c r="M16" s="61"/>
      <c r="N16" s="61">
        <v>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104</v>
      </c>
      <c r="C17" s="61" t="s">
        <v>107</v>
      </c>
      <c r="D17" s="60">
        <v>43557</v>
      </c>
      <c r="E17" s="61">
        <v>142</v>
      </c>
      <c r="F17" s="61">
        <v>207</v>
      </c>
      <c r="G17" s="61">
        <v>10</v>
      </c>
      <c r="H17" s="61">
        <v>9</v>
      </c>
      <c r="I17" s="61">
        <v>1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>
      <c r="B18" s="61" t="s">
        <v>105</v>
      </c>
      <c r="C18" s="61" t="s">
        <v>107</v>
      </c>
      <c r="D18" s="60">
        <v>43557</v>
      </c>
      <c r="E18" s="61">
        <v>74</v>
      </c>
      <c r="F18" s="61">
        <v>100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61" t="s">
        <v>98</v>
      </c>
      <c r="C19" s="61" t="s">
        <v>99</v>
      </c>
      <c r="D19" s="60">
        <v>43557</v>
      </c>
      <c r="E19" s="61">
        <v>45</v>
      </c>
      <c r="F19" s="61">
        <v>149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1" t="s">
        <v>100</v>
      </c>
      <c r="C20" s="61" t="s">
        <v>99</v>
      </c>
      <c r="D20" s="60">
        <v>43557</v>
      </c>
      <c r="E20" s="61">
        <v>21</v>
      </c>
      <c r="F20" s="61">
        <v>43</v>
      </c>
      <c r="G20" s="61">
        <v>10</v>
      </c>
      <c r="H20" s="61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61" t="s">
        <v>101</v>
      </c>
      <c r="C21" s="61" t="s">
        <v>99</v>
      </c>
      <c r="D21" s="60">
        <v>43557</v>
      </c>
      <c r="E21" s="61">
        <v>25</v>
      </c>
      <c r="F21" s="61">
        <v>48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1" t="s">
        <v>102</v>
      </c>
      <c r="C22" s="61" t="s">
        <v>99</v>
      </c>
      <c r="D22" s="60">
        <v>43557</v>
      </c>
      <c r="E22" s="61">
        <v>17</v>
      </c>
      <c r="F22" s="61">
        <v>29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61" t="s">
        <v>103</v>
      </c>
      <c r="C23" s="61" t="s">
        <v>99</v>
      </c>
      <c r="D23" s="60">
        <v>43557</v>
      </c>
      <c r="E23" s="61">
        <v>23</v>
      </c>
      <c r="F23" s="61">
        <v>70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1" t="s">
        <v>104</v>
      </c>
      <c r="C24" s="61" t="s">
        <v>99</v>
      </c>
      <c r="D24" s="60">
        <v>43557</v>
      </c>
      <c r="E24" s="61">
        <v>13</v>
      </c>
      <c r="F24" s="61">
        <v>62</v>
      </c>
      <c r="G24" s="61">
        <v>10</v>
      </c>
      <c r="H24" s="61">
        <v>10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2:25">
      <c r="B25" s="61" t="s">
        <v>105</v>
      </c>
      <c r="C25" s="61" t="s">
        <v>99</v>
      </c>
      <c r="D25" s="60">
        <v>43557</v>
      </c>
      <c r="E25" s="61">
        <v>20</v>
      </c>
      <c r="F25" s="61">
        <v>60</v>
      </c>
      <c r="G25" s="61">
        <v>10</v>
      </c>
      <c r="H25" s="61">
        <v>10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2:25">
      <c r="B26" s="61" t="s">
        <v>98</v>
      </c>
      <c r="C26" s="61" t="s">
        <v>106</v>
      </c>
      <c r="D26" s="60">
        <v>43557</v>
      </c>
      <c r="E26" s="61">
        <v>4863</v>
      </c>
      <c r="F26" s="61">
        <v>47</v>
      </c>
      <c r="G26" s="61">
        <v>10</v>
      </c>
      <c r="H26" s="61"/>
      <c r="I26" s="61">
        <v>1</v>
      </c>
      <c r="J26" s="61">
        <v>2</v>
      </c>
      <c r="K26" s="61">
        <v>2</v>
      </c>
      <c r="L26" s="61"/>
      <c r="M26" s="61">
        <v>2</v>
      </c>
      <c r="N26" s="61">
        <v>2</v>
      </c>
      <c r="O26" s="61">
        <v>1</v>
      </c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2:25">
      <c r="B27" s="61" t="s">
        <v>100</v>
      </c>
      <c r="C27" s="61" t="s">
        <v>106</v>
      </c>
      <c r="D27" s="60">
        <v>43557</v>
      </c>
      <c r="E27" s="61">
        <v>5708</v>
      </c>
      <c r="F27" s="61">
        <v>51</v>
      </c>
      <c r="G27" s="61">
        <v>10</v>
      </c>
      <c r="H27" s="61"/>
      <c r="I27" s="61"/>
      <c r="J27" s="61">
        <v>3</v>
      </c>
      <c r="K27" s="61">
        <v>1</v>
      </c>
      <c r="L27" s="61"/>
      <c r="M27" s="61">
        <v>1</v>
      </c>
      <c r="N27" s="61">
        <v>3</v>
      </c>
      <c r="O27" s="61">
        <v>1</v>
      </c>
      <c r="P27" s="61">
        <v>1</v>
      </c>
      <c r="Q27" s="61"/>
      <c r="R27" s="61"/>
      <c r="S27" s="61"/>
      <c r="T27" s="61"/>
      <c r="U27" s="61"/>
      <c r="V27" s="61"/>
      <c r="W27" s="61"/>
      <c r="X27" s="61"/>
      <c r="Y27" s="61"/>
    </row>
    <row r="28" spans="2:25">
      <c r="B28" s="61" t="s">
        <v>101</v>
      </c>
      <c r="C28" s="61" t="s">
        <v>106</v>
      </c>
      <c r="D28" s="60">
        <v>43557</v>
      </c>
      <c r="E28" s="61">
        <v>10931</v>
      </c>
      <c r="F28" s="61">
        <v>39</v>
      </c>
      <c r="G28" s="61">
        <v>10</v>
      </c>
      <c r="H28" s="61"/>
      <c r="I28" s="61"/>
      <c r="J28" s="61"/>
      <c r="K28" s="61"/>
      <c r="L28" s="61">
        <v>1</v>
      </c>
      <c r="M28" s="61"/>
      <c r="N28" s="61">
        <v>1</v>
      </c>
      <c r="O28" s="61">
        <v>2</v>
      </c>
      <c r="P28" s="61">
        <v>3</v>
      </c>
      <c r="Q28" s="61"/>
      <c r="R28" s="61">
        <v>2</v>
      </c>
      <c r="S28" s="61">
        <v>1</v>
      </c>
      <c r="T28" s="61"/>
      <c r="U28" s="61"/>
      <c r="V28" s="61"/>
      <c r="W28" s="61"/>
      <c r="X28" s="61"/>
      <c r="Y28" s="61"/>
    </row>
    <row r="29" spans="2:25">
      <c r="B29" s="61" t="s">
        <v>102</v>
      </c>
      <c r="C29" s="61" t="s">
        <v>106</v>
      </c>
      <c r="D29" s="60">
        <v>43557</v>
      </c>
      <c r="E29" s="61">
        <v>4896</v>
      </c>
      <c r="F29" s="61">
        <v>36</v>
      </c>
      <c r="G29" s="61">
        <v>10</v>
      </c>
      <c r="H29" s="61"/>
      <c r="I29" s="61"/>
      <c r="J29" s="61">
        <v>2</v>
      </c>
      <c r="K29" s="61">
        <v>2</v>
      </c>
      <c r="L29" s="61"/>
      <c r="M29" s="61">
        <v>3</v>
      </c>
      <c r="N29" s="61">
        <v>3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2:25">
      <c r="B30" s="61" t="s">
        <v>103</v>
      </c>
      <c r="C30" s="61" t="s">
        <v>106</v>
      </c>
      <c r="D30" s="60">
        <v>43557</v>
      </c>
      <c r="E30" s="61">
        <v>12612</v>
      </c>
      <c r="F30" s="61">
        <v>32</v>
      </c>
      <c r="G30" s="61">
        <v>10</v>
      </c>
      <c r="H30" s="61"/>
      <c r="I30" s="61"/>
      <c r="J30" s="61"/>
      <c r="K30" s="61"/>
      <c r="L30" s="61"/>
      <c r="M30" s="61">
        <v>1</v>
      </c>
      <c r="N30" s="61">
        <v>1</v>
      </c>
      <c r="O30" s="61"/>
      <c r="P30" s="61">
        <v>2</v>
      </c>
      <c r="Q30" s="61">
        <v>1</v>
      </c>
      <c r="R30" s="61">
        <v>4</v>
      </c>
      <c r="S30" s="61">
        <v>1</v>
      </c>
      <c r="T30" s="61"/>
      <c r="U30" s="61"/>
      <c r="V30" s="61"/>
      <c r="W30" s="61"/>
      <c r="X30" s="61"/>
      <c r="Y30" s="61"/>
    </row>
    <row r="31" spans="2:25">
      <c r="B31" s="61" t="s">
        <v>104</v>
      </c>
      <c r="C31" s="61" t="s">
        <v>106</v>
      </c>
      <c r="D31" s="60">
        <v>43557</v>
      </c>
      <c r="E31" s="61">
        <v>11764</v>
      </c>
      <c r="F31" s="61">
        <v>31</v>
      </c>
      <c r="G31" s="61">
        <v>10</v>
      </c>
      <c r="H31" s="61"/>
      <c r="I31" s="61"/>
      <c r="J31" s="61"/>
      <c r="K31" s="61"/>
      <c r="L31" s="61"/>
      <c r="M31" s="61">
        <v>1</v>
      </c>
      <c r="N31" s="61">
        <v>1</v>
      </c>
      <c r="O31" s="61">
        <v>1</v>
      </c>
      <c r="P31" s="61">
        <v>1</v>
      </c>
      <c r="Q31" s="61">
        <v>2</v>
      </c>
      <c r="R31" s="61">
        <v>4</v>
      </c>
      <c r="S31" s="61"/>
      <c r="T31" s="61"/>
      <c r="U31" s="61"/>
      <c r="V31" s="61"/>
      <c r="W31" s="61"/>
      <c r="X31" s="61"/>
      <c r="Y31" s="61"/>
    </row>
    <row r="32" spans="2:25">
      <c r="B32" s="61" t="s">
        <v>105</v>
      </c>
      <c r="C32" s="61" t="s">
        <v>106</v>
      </c>
      <c r="D32" s="60">
        <v>43557</v>
      </c>
      <c r="E32" s="61">
        <v>12650</v>
      </c>
      <c r="F32" s="61">
        <v>28</v>
      </c>
      <c r="G32" s="61">
        <v>10</v>
      </c>
      <c r="H32" s="61"/>
      <c r="I32" s="61"/>
      <c r="J32" s="61"/>
      <c r="K32" s="61"/>
      <c r="L32" s="61"/>
      <c r="M32" s="61"/>
      <c r="N32" s="61">
        <v>1</v>
      </c>
      <c r="O32" s="61"/>
      <c r="P32" s="61">
        <v>4</v>
      </c>
      <c r="Q32" s="61">
        <v>3</v>
      </c>
      <c r="R32" s="61"/>
      <c r="S32" s="61">
        <v>2</v>
      </c>
      <c r="T32" s="61"/>
      <c r="U32" s="61"/>
      <c r="V32" s="61"/>
      <c r="W32" s="61"/>
      <c r="X32" s="61"/>
      <c r="Y32" s="61"/>
    </row>
    <row r="34" spans="2:25">
      <c r="B34" s="64" t="s">
        <v>41</v>
      </c>
    </row>
    <row r="35" spans="2:25">
      <c r="B35" s="68" t="s">
        <v>43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7"/>
    </row>
    <row r="36" spans="2:25">
      <c r="B36" s="79" t="s">
        <v>108</v>
      </c>
      <c r="Y36" s="69"/>
    </row>
    <row r="37" spans="2:25">
      <c r="B37" s="68" t="s">
        <v>109</v>
      </c>
      <c r="Y37" s="69"/>
    </row>
    <row r="38" spans="2:25">
      <c r="B38" s="68"/>
      <c r="Y38" s="69"/>
    </row>
    <row r="39" spans="2:25"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9:Y19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2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5 B19:Y19 D20:D32 D12:D18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2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3"/>
  <sheetViews>
    <sheetView workbookViewId="0">
      <selection activeCell="N26" sqref="N2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8</v>
      </c>
      <c r="C1" s="3"/>
      <c r="E1" s="4" t="s">
        <v>9</v>
      </c>
      <c r="G1" s="126"/>
      <c r="H1" s="126"/>
      <c r="I1" s="126"/>
      <c r="O1" s="5"/>
      <c r="Q1" s="5"/>
      <c r="T1" s="78" t="s">
        <v>10</v>
      </c>
    </row>
    <row r="2" spans="1:25" ht="20.25">
      <c r="B2" s="127" t="s">
        <v>14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>
      <c r="B3" s="128" t="s">
        <v>114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7.25" thickBot="1">
      <c r="A4" s="6"/>
      <c r="B4" s="7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15</v>
      </c>
      <c r="C5" s="11" t="s">
        <v>16</v>
      </c>
      <c r="D5" s="12"/>
      <c r="E5" s="13" t="s">
        <v>113</v>
      </c>
      <c r="F5" s="14"/>
      <c r="G5" s="129" t="s">
        <v>17</v>
      </c>
      <c r="H5" s="129"/>
      <c r="I5" s="15"/>
      <c r="J5" s="130">
        <v>43565</v>
      </c>
      <c r="K5" s="130"/>
      <c r="L5" s="130"/>
      <c r="M5" s="130"/>
      <c r="N5" s="130"/>
      <c r="O5" s="15"/>
      <c r="P5" s="16" t="s">
        <v>12</v>
      </c>
      <c r="Q5" s="17"/>
      <c r="R5" s="18"/>
      <c r="S5" s="13"/>
      <c r="T5" s="13"/>
      <c r="U5" s="131">
        <v>43567</v>
      </c>
      <c r="V5" s="132"/>
      <c r="W5" s="132"/>
      <c r="X5" s="132"/>
      <c r="Y5" s="19"/>
    </row>
    <row r="6" spans="1:25">
      <c r="A6" s="6"/>
      <c r="B6" s="20" t="s">
        <v>18</v>
      </c>
      <c r="C6" s="21" t="s">
        <v>19</v>
      </c>
      <c r="D6" s="22"/>
      <c r="E6" s="23" t="s">
        <v>20</v>
      </c>
      <c r="F6" s="24"/>
      <c r="G6" s="133" t="s">
        <v>21</v>
      </c>
      <c r="H6" s="133"/>
      <c r="I6" s="25"/>
      <c r="J6" s="134">
        <v>43359</v>
      </c>
      <c r="K6" s="134"/>
      <c r="L6" s="134"/>
      <c r="M6" s="134"/>
      <c r="N6" s="134"/>
      <c r="O6" s="25"/>
      <c r="P6" s="26" t="s">
        <v>22</v>
      </c>
      <c r="Q6" s="27"/>
      <c r="R6" s="27"/>
      <c r="S6" s="25"/>
      <c r="T6" s="27"/>
      <c r="U6" s="135"/>
      <c r="V6" s="135"/>
      <c r="W6" s="135"/>
      <c r="X6" s="135"/>
      <c r="Y6" s="28" t="s">
        <v>23</v>
      </c>
    </row>
    <row r="7" spans="1:25">
      <c r="A7" s="29"/>
      <c r="B7" s="30" t="s">
        <v>24</v>
      </c>
      <c r="C7" s="21" t="s">
        <v>25</v>
      </c>
      <c r="D7" s="22"/>
      <c r="E7" s="31"/>
      <c r="F7" s="32"/>
      <c r="G7" s="133" t="s">
        <v>26</v>
      </c>
      <c r="H7" s="133"/>
      <c r="I7" s="25"/>
      <c r="J7" s="136"/>
      <c r="K7" s="136"/>
      <c r="L7" s="136"/>
      <c r="M7" s="136"/>
      <c r="N7" s="136"/>
      <c r="O7" s="25"/>
      <c r="P7" s="26" t="s">
        <v>27</v>
      </c>
      <c r="Q7" s="31"/>
      <c r="R7" s="31"/>
      <c r="S7" s="31"/>
      <c r="T7" s="31"/>
      <c r="U7" s="135"/>
      <c r="V7" s="135"/>
      <c r="W7" s="135"/>
      <c r="X7" s="135"/>
      <c r="Y7" s="33"/>
    </row>
    <row r="8" spans="1:25" ht="17.25" thickBot="1">
      <c r="A8" s="29"/>
      <c r="B8" s="34" t="s">
        <v>28</v>
      </c>
      <c r="C8" s="35" t="s">
        <v>13</v>
      </c>
      <c r="D8" s="36"/>
      <c r="E8" s="37" t="s">
        <v>29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0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30</v>
      </c>
      <c r="D10" s="52">
        <f>ROUNDDOWN((J5-J6+1)/7,0)</f>
        <v>29</v>
      </c>
      <c r="E10" s="53" t="s">
        <v>1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110</v>
      </c>
      <c r="C12" s="61" t="s">
        <v>111</v>
      </c>
      <c r="D12" s="60">
        <v>43565</v>
      </c>
      <c r="E12" s="61">
        <v>30</v>
      </c>
      <c r="F12" s="61">
        <v>183</v>
      </c>
      <c r="G12" s="61">
        <v>20</v>
      </c>
      <c r="H12" s="61">
        <v>20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112</v>
      </c>
      <c r="C13" s="61" t="s">
        <v>111</v>
      </c>
      <c r="D13" s="60">
        <v>43565</v>
      </c>
      <c r="E13" s="61">
        <v>52</v>
      </c>
      <c r="F13" s="61">
        <v>137</v>
      </c>
      <c r="G13" s="61">
        <v>20</v>
      </c>
      <c r="H13" s="61">
        <v>20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8"/>
  <sheetViews>
    <sheetView topLeftCell="A10" workbookViewId="0">
      <selection activeCell="E30" sqref="E30:E3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0" t="s">
        <v>115</v>
      </c>
      <c r="C1" s="3"/>
      <c r="E1" s="81" t="s">
        <v>116</v>
      </c>
      <c r="G1" s="141"/>
      <c r="H1" s="141"/>
      <c r="I1" s="141"/>
      <c r="O1" s="82"/>
      <c r="Q1" s="82"/>
      <c r="T1" s="83" t="s">
        <v>117</v>
      </c>
    </row>
    <row r="2" spans="1:25" ht="20.25">
      <c r="B2" s="142" t="s">
        <v>118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>
      <c r="B3" s="143" t="s">
        <v>187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7.25" thickBot="1">
      <c r="A4" s="84"/>
      <c r="B4" s="85" t="s">
        <v>119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84"/>
      <c r="B5" s="10" t="s">
        <v>120</v>
      </c>
      <c r="C5" s="11" t="s">
        <v>121</v>
      </c>
      <c r="D5" s="12"/>
      <c r="E5" s="13" t="s">
        <v>149</v>
      </c>
      <c r="F5" s="14"/>
      <c r="G5" s="129" t="s">
        <v>122</v>
      </c>
      <c r="H5" s="129"/>
      <c r="I5" s="15"/>
      <c r="J5" s="130">
        <v>43607</v>
      </c>
      <c r="K5" s="130"/>
      <c r="L5" s="130"/>
      <c r="M5" s="130"/>
      <c r="N5" s="130"/>
      <c r="O5" s="15"/>
      <c r="P5" s="87" t="s">
        <v>123</v>
      </c>
      <c r="Q5" s="17"/>
      <c r="R5" s="18"/>
      <c r="S5" s="13"/>
      <c r="T5" s="13"/>
      <c r="U5" s="131">
        <v>43612</v>
      </c>
      <c r="V5" s="132"/>
      <c r="W5" s="132"/>
      <c r="X5" s="132"/>
      <c r="Y5" s="19"/>
    </row>
    <row r="6" spans="1:25">
      <c r="A6" s="84"/>
      <c r="B6" s="20" t="s">
        <v>124</v>
      </c>
      <c r="C6" s="21" t="s">
        <v>125</v>
      </c>
      <c r="D6" s="88"/>
      <c r="E6" s="89" t="s">
        <v>126</v>
      </c>
      <c r="F6" s="90"/>
      <c r="G6" s="137" t="s">
        <v>127</v>
      </c>
      <c r="H6" s="137"/>
      <c r="I6" s="91"/>
      <c r="J6" s="138">
        <v>43359</v>
      </c>
      <c r="K6" s="138"/>
      <c r="L6" s="138"/>
      <c r="M6" s="138"/>
      <c r="N6" s="138"/>
      <c r="O6" s="91"/>
      <c r="P6" s="92" t="s">
        <v>128</v>
      </c>
      <c r="Q6" s="93"/>
      <c r="R6" s="93"/>
      <c r="S6" s="91"/>
      <c r="T6" s="93"/>
      <c r="U6" s="139"/>
      <c r="V6" s="139"/>
      <c r="W6" s="139"/>
      <c r="X6" s="139"/>
      <c r="Y6" s="94" t="s">
        <v>129</v>
      </c>
    </row>
    <row r="7" spans="1:25">
      <c r="A7" s="95"/>
      <c r="B7" s="30" t="s">
        <v>130</v>
      </c>
      <c r="C7" s="21" t="s">
        <v>131</v>
      </c>
      <c r="D7" s="88"/>
      <c r="E7" s="96"/>
      <c r="F7" s="97"/>
      <c r="G7" s="137" t="s">
        <v>132</v>
      </c>
      <c r="H7" s="137"/>
      <c r="I7" s="91"/>
      <c r="J7" s="140"/>
      <c r="K7" s="140"/>
      <c r="L7" s="140"/>
      <c r="M7" s="140"/>
      <c r="N7" s="140"/>
      <c r="O7" s="91"/>
      <c r="P7" s="92" t="s">
        <v>133</v>
      </c>
      <c r="Q7" s="96"/>
      <c r="R7" s="96"/>
      <c r="S7" s="96"/>
      <c r="T7" s="96"/>
      <c r="U7" s="139"/>
      <c r="V7" s="139"/>
      <c r="W7" s="139"/>
      <c r="X7" s="139"/>
      <c r="Y7" s="33"/>
    </row>
    <row r="8" spans="1:25" ht="17.25" thickBot="1">
      <c r="A8" s="95"/>
      <c r="B8" s="34" t="s">
        <v>134</v>
      </c>
      <c r="C8" s="35" t="s">
        <v>135</v>
      </c>
      <c r="D8" s="36"/>
      <c r="E8" s="37" t="s">
        <v>136</v>
      </c>
      <c r="F8" s="38"/>
      <c r="G8" s="98"/>
      <c r="H8" s="38"/>
      <c r="I8" s="35"/>
      <c r="J8" s="40"/>
      <c r="K8" s="41"/>
      <c r="L8" s="41"/>
      <c r="M8" s="41"/>
      <c r="N8" s="41"/>
      <c r="O8" s="35"/>
      <c r="P8" s="98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99" t="s">
        <v>137</v>
      </c>
      <c r="C9" s="100"/>
      <c r="D9" s="101"/>
      <c r="E9" s="100"/>
      <c r="F9" s="100"/>
      <c r="G9" s="102"/>
      <c r="H9" s="102"/>
      <c r="I9" s="102"/>
      <c r="J9" s="102"/>
      <c r="K9" s="102"/>
      <c r="L9" s="103"/>
      <c r="M9" s="102"/>
      <c r="N9" s="102"/>
      <c r="O9" s="102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138</v>
      </c>
      <c r="D10" s="52">
        <f>ROUNDDOWN((J5-J6+1)/7,0)</f>
        <v>35</v>
      </c>
      <c r="E10" s="53" t="s">
        <v>139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140</v>
      </c>
      <c r="C12" s="61" t="s">
        <v>141</v>
      </c>
      <c r="D12" s="60">
        <v>43607</v>
      </c>
      <c r="E12" s="61">
        <v>56</v>
      </c>
      <c r="F12" s="61">
        <v>179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142</v>
      </c>
      <c r="C13" s="61" t="s">
        <v>141</v>
      </c>
      <c r="D13" s="60">
        <v>43607</v>
      </c>
      <c r="E13" s="61">
        <v>25</v>
      </c>
      <c r="F13" s="61">
        <v>76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143</v>
      </c>
      <c r="C14" s="61" t="s">
        <v>141</v>
      </c>
      <c r="D14" s="60">
        <v>43607</v>
      </c>
      <c r="E14" s="61">
        <v>77</v>
      </c>
      <c r="F14" s="61">
        <v>78</v>
      </c>
      <c r="G14" s="61">
        <v>10</v>
      </c>
      <c r="H14" s="61">
        <v>10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144</v>
      </c>
      <c r="C15" s="61" t="s">
        <v>141</v>
      </c>
      <c r="D15" s="60">
        <v>43607</v>
      </c>
      <c r="E15" s="61">
        <v>10</v>
      </c>
      <c r="F15" s="61">
        <v>140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145</v>
      </c>
      <c r="C16" s="61" t="s">
        <v>141</v>
      </c>
      <c r="D16" s="60">
        <v>43607</v>
      </c>
      <c r="E16" s="61">
        <v>52</v>
      </c>
      <c r="F16" s="61">
        <v>88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146</v>
      </c>
      <c r="C17" s="61" t="s">
        <v>141</v>
      </c>
      <c r="D17" s="60">
        <v>43607</v>
      </c>
      <c r="E17" s="61">
        <v>43</v>
      </c>
      <c r="F17" s="61">
        <v>77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>
      <c r="B18" s="61" t="s">
        <v>140</v>
      </c>
      <c r="C18" s="61" t="s">
        <v>147</v>
      </c>
      <c r="D18" s="60">
        <v>43607</v>
      </c>
      <c r="E18" s="61">
        <v>75</v>
      </c>
      <c r="F18" s="61">
        <v>61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61" t="s">
        <v>142</v>
      </c>
      <c r="C19" s="61" t="s">
        <v>147</v>
      </c>
      <c r="D19" s="60">
        <v>43607</v>
      </c>
      <c r="E19" s="61">
        <v>60</v>
      </c>
      <c r="F19" s="61">
        <v>47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1" t="s">
        <v>143</v>
      </c>
      <c r="C20" s="61" t="s">
        <v>147</v>
      </c>
      <c r="D20" s="60">
        <v>43607</v>
      </c>
      <c r="E20" s="61">
        <v>54</v>
      </c>
      <c r="F20" s="61">
        <v>26</v>
      </c>
      <c r="G20" s="61">
        <v>10</v>
      </c>
      <c r="H20" s="61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61" t="s">
        <v>144</v>
      </c>
      <c r="C21" s="61" t="s">
        <v>147</v>
      </c>
      <c r="D21" s="60">
        <v>43607</v>
      </c>
      <c r="E21" s="61">
        <v>45</v>
      </c>
      <c r="F21" s="61">
        <v>31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1" t="s">
        <v>145</v>
      </c>
      <c r="C22" s="61" t="s">
        <v>147</v>
      </c>
      <c r="D22" s="60">
        <v>43607</v>
      </c>
      <c r="E22" s="61">
        <v>47</v>
      </c>
      <c r="F22" s="61">
        <v>49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61" t="s">
        <v>146</v>
      </c>
      <c r="C23" s="61" t="s">
        <v>147</v>
      </c>
      <c r="D23" s="60">
        <v>43607</v>
      </c>
      <c r="E23" s="61">
        <v>61</v>
      </c>
      <c r="F23" s="61">
        <v>44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1" t="s">
        <v>140</v>
      </c>
      <c r="C24" s="61" t="s">
        <v>82</v>
      </c>
      <c r="D24" s="60">
        <v>43607</v>
      </c>
      <c r="E24" s="61">
        <v>7727</v>
      </c>
      <c r="F24" s="61">
        <v>39</v>
      </c>
      <c r="G24" s="61">
        <v>10</v>
      </c>
      <c r="H24" s="61"/>
      <c r="I24" s="61"/>
      <c r="J24" s="61"/>
      <c r="K24" s="61"/>
      <c r="L24" s="61">
        <v>2</v>
      </c>
      <c r="M24" s="61">
        <v>1</v>
      </c>
      <c r="N24" s="61">
        <v>3</v>
      </c>
      <c r="O24" s="61">
        <v>3</v>
      </c>
      <c r="P24" s="61"/>
      <c r="Q24" s="61"/>
      <c r="R24" s="61">
        <v>1</v>
      </c>
      <c r="S24" s="61"/>
      <c r="T24" s="61"/>
      <c r="U24" s="61"/>
      <c r="V24" s="61"/>
      <c r="W24" s="61"/>
      <c r="X24" s="61"/>
      <c r="Y24" s="61"/>
    </row>
    <row r="25" spans="2:25">
      <c r="B25" s="61" t="s">
        <v>142</v>
      </c>
      <c r="C25" s="61" t="s">
        <v>82</v>
      </c>
      <c r="D25" s="60">
        <v>43607</v>
      </c>
      <c r="E25" s="61">
        <v>8355</v>
      </c>
      <c r="F25" s="61">
        <v>50</v>
      </c>
      <c r="G25" s="61">
        <v>10</v>
      </c>
      <c r="H25" s="61"/>
      <c r="I25" s="61"/>
      <c r="J25" s="61"/>
      <c r="K25" s="61"/>
      <c r="L25" s="61">
        <v>2</v>
      </c>
      <c r="M25" s="61">
        <v>3</v>
      </c>
      <c r="N25" s="61">
        <v>1</v>
      </c>
      <c r="O25" s="61">
        <v>1</v>
      </c>
      <c r="P25" s="61"/>
      <c r="Q25" s="61">
        <v>1</v>
      </c>
      <c r="R25" s="61">
        <v>2</v>
      </c>
      <c r="S25" s="61"/>
      <c r="T25" s="61"/>
      <c r="U25" s="61"/>
      <c r="V25" s="61"/>
      <c r="W25" s="61"/>
      <c r="X25" s="61"/>
      <c r="Y25" s="61"/>
    </row>
    <row r="26" spans="2:25">
      <c r="B26" s="61" t="s">
        <v>143</v>
      </c>
      <c r="C26" s="61" t="s">
        <v>82</v>
      </c>
      <c r="D26" s="60">
        <v>43607</v>
      </c>
      <c r="E26" s="61">
        <v>11417</v>
      </c>
      <c r="F26" s="61">
        <v>29</v>
      </c>
      <c r="G26" s="61">
        <v>10</v>
      </c>
      <c r="H26" s="61"/>
      <c r="I26" s="61"/>
      <c r="J26" s="61"/>
      <c r="K26" s="61"/>
      <c r="L26" s="61"/>
      <c r="M26" s="61"/>
      <c r="N26" s="61">
        <v>1</v>
      </c>
      <c r="O26" s="61">
        <v>3</v>
      </c>
      <c r="P26" s="61">
        <v>2</v>
      </c>
      <c r="Q26" s="61">
        <v>2</v>
      </c>
      <c r="R26" s="61">
        <v>1</v>
      </c>
      <c r="S26" s="61">
        <v>1</v>
      </c>
      <c r="T26" s="61"/>
      <c r="U26" s="61"/>
      <c r="V26" s="61"/>
      <c r="W26" s="61"/>
      <c r="X26" s="61"/>
      <c r="Y26" s="61"/>
    </row>
    <row r="27" spans="2:25">
      <c r="B27" s="61" t="s">
        <v>144</v>
      </c>
      <c r="C27" s="61" t="s">
        <v>82</v>
      </c>
      <c r="D27" s="60">
        <v>43607</v>
      </c>
      <c r="E27" s="61">
        <v>9685</v>
      </c>
      <c r="F27" s="61">
        <v>34</v>
      </c>
      <c r="G27" s="61">
        <v>10</v>
      </c>
      <c r="H27" s="61"/>
      <c r="I27" s="61"/>
      <c r="J27" s="61"/>
      <c r="K27" s="61"/>
      <c r="L27" s="61"/>
      <c r="M27" s="61"/>
      <c r="N27" s="61">
        <v>4</v>
      </c>
      <c r="O27" s="61">
        <v>2</v>
      </c>
      <c r="P27" s="61">
        <v>3</v>
      </c>
      <c r="Q27" s="61"/>
      <c r="R27" s="61"/>
      <c r="S27" s="61">
        <v>1</v>
      </c>
      <c r="T27" s="61"/>
      <c r="U27" s="61"/>
      <c r="V27" s="61"/>
      <c r="W27" s="61"/>
      <c r="X27" s="61"/>
      <c r="Y27" s="61"/>
    </row>
    <row r="28" spans="2:25">
      <c r="B28" s="61" t="s">
        <v>145</v>
      </c>
      <c r="C28" s="61" t="s">
        <v>82</v>
      </c>
      <c r="D28" s="60">
        <v>43607</v>
      </c>
      <c r="E28" s="61">
        <v>13173</v>
      </c>
      <c r="F28" s="61">
        <v>58</v>
      </c>
      <c r="G28" s="61">
        <v>10</v>
      </c>
      <c r="H28" s="61"/>
      <c r="I28" s="61"/>
      <c r="J28" s="61"/>
      <c r="K28" s="61"/>
      <c r="L28" s="61">
        <v>1</v>
      </c>
      <c r="M28" s="61">
        <v>1</v>
      </c>
      <c r="N28" s="61">
        <v>1</v>
      </c>
      <c r="O28" s="61">
        <v>1</v>
      </c>
      <c r="P28" s="61">
        <v>1</v>
      </c>
      <c r="Q28" s="61">
        <v>1</v>
      </c>
      <c r="R28" s="61">
        <v>1</v>
      </c>
      <c r="S28" s="61">
        <v>1</v>
      </c>
      <c r="T28" s="61"/>
      <c r="U28" s="61">
        <v>2</v>
      </c>
      <c r="V28" s="61"/>
      <c r="W28" s="61"/>
      <c r="X28" s="61"/>
      <c r="Y28" s="61"/>
    </row>
    <row r="29" spans="2:25">
      <c r="B29" s="61" t="s">
        <v>146</v>
      </c>
      <c r="C29" s="61" t="s">
        <v>82</v>
      </c>
      <c r="D29" s="60">
        <v>43607</v>
      </c>
      <c r="E29" s="61">
        <v>7395</v>
      </c>
      <c r="F29" s="61">
        <v>39</v>
      </c>
      <c r="G29" s="61">
        <v>10</v>
      </c>
      <c r="H29" s="61"/>
      <c r="I29" s="61"/>
      <c r="J29" s="61"/>
      <c r="K29" s="61">
        <v>1</v>
      </c>
      <c r="L29" s="61"/>
      <c r="M29" s="61">
        <v>2</v>
      </c>
      <c r="N29" s="61">
        <v>4</v>
      </c>
      <c r="O29" s="61">
        <v>1</v>
      </c>
      <c r="P29" s="61">
        <v>1</v>
      </c>
      <c r="Q29" s="61">
        <v>1</v>
      </c>
      <c r="R29" s="61"/>
      <c r="S29" s="61"/>
      <c r="T29" s="61"/>
      <c r="U29" s="61"/>
      <c r="V29" s="61"/>
      <c r="W29" s="61"/>
      <c r="X29" s="61"/>
      <c r="Y29" s="61"/>
    </row>
    <row r="30" spans="2:25">
      <c r="B30" s="61" t="s">
        <v>140</v>
      </c>
      <c r="C30" s="61" t="s">
        <v>150</v>
      </c>
      <c r="D30" s="60">
        <v>43607</v>
      </c>
      <c r="E30" s="61">
        <v>12820</v>
      </c>
      <c r="F30" s="61">
        <v>37</v>
      </c>
      <c r="G30" s="61">
        <v>10</v>
      </c>
      <c r="H30" s="61"/>
      <c r="I30" s="61"/>
      <c r="J30" s="61"/>
      <c r="K30" s="61"/>
      <c r="L30" s="61">
        <v>1</v>
      </c>
      <c r="M30" s="61">
        <v>1</v>
      </c>
      <c r="N30" s="61"/>
      <c r="O30" s="61"/>
      <c r="P30" s="61"/>
      <c r="Q30" s="61">
        <v>3</v>
      </c>
      <c r="R30" s="61">
        <v>2</v>
      </c>
      <c r="S30" s="61">
        <v>3</v>
      </c>
      <c r="T30" s="61"/>
      <c r="U30" s="61"/>
      <c r="V30" s="61"/>
      <c r="W30" s="61"/>
      <c r="X30" s="61"/>
      <c r="Y30" s="61"/>
    </row>
    <row r="31" spans="2:25">
      <c r="B31" s="61" t="s">
        <v>142</v>
      </c>
      <c r="C31" s="61" t="s">
        <v>150</v>
      </c>
      <c r="D31" s="60">
        <v>43607</v>
      </c>
      <c r="E31" s="61">
        <v>12733</v>
      </c>
      <c r="F31" s="61">
        <v>37</v>
      </c>
      <c r="G31" s="61">
        <v>10</v>
      </c>
      <c r="H31" s="61"/>
      <c r="I31" s="61"/>
      <c r="J31" s="61"/>
      <c r="K31" s="61"/>
      <c r="L31" s="61"/>
      <c r="M31" s="61"/>
      <c r="N31" s="61">
        <v>3</v>
      </c>
      <c r="O31" s="61"/>
      <c r="P31" s="61">
        <v>1</v>
      </c>
      <c r="Q31" s="61">
        <v>1</v>
      </c>
      <c r="R31" s="61">
        <v>2</v>
      </c>
      <c r="S31" s="61">
        <v>3</v>
      </c>
      <c r="T31" s="61"/>
      <c r="U31" s="61"/>
      <c r="V31" s="61"/>
      <c r="W31" s="61"/>
      <c r="X31" s="61"/>
      <c r="Y31" s="61"/>
    </row>
    <row r="32" spans="2:25">
      <c r="B32" s="61" t="s">
        <v>143</v>
      </c>
      <c r="C32" s="61" t="s">
        <v>150</v>
      </c>
      <c r="D32" s="60">
        <v>43607</v>
      </c>
      <c r="E32" s="61">
        <v>16990</v>
      </c>
      <c r="F32" s="61">
        <v>17</v>
      </c>
      <c r="G32" s="61">
        <v>10</v>
      </c>
      <c r="H32" s="61"/>
      <c r="I32" s="61"/>
      <c r="J32" s="61"/>
      <c r="K32" s="61"/>
      <c r="L32" s="61"/>
      <c r="M32" s="61"/>
      <c r="N32" s="61"/>
      <c r="O32" s="61">
        <v>1</v>
      </c>
      <c r="P32" s="61"/>
      <c r="Q32" s="61"/>
      <c r="R32" s="61">
        <v>1</v>
      </c>
      <c r="S32" s="61">
        <v>8</v>
      </c>
      <c r="T32" s="61"/>
      <c r="U32" s="61"/>
      <c r="V32" s="61"/>
      <c r="W32" s="61"/>
      <c r="X32" s="61"/>
      <c r="Y32" s="61"/>
    </row>
    <row r="33" spans="2:25">
      <c r="B33" s="61" t="s">
        <v>144</v>
      </c>
      <c r="C33" s="61" t="s">
        <v>150</v>
      </c>
      <c r="D33" s="60">
        <v>43607</v>
      </c>
      <c r="E33" s="61">
        <v>11571</v>
      </c>
      <c r="F33" s="61">
        <v>41</v>
      </c>
      <c r="G33" s="61">
        <v>10</v>
      </c>
      <c r="H33" s="61"/>
      <c r="I33" s="61">
        <v>1</v>
      </c>
      <c r="J33" s="61"/>
      <c r="K33" s="61"/>
      <c r="L33" s="61"/>
      <c r="M33" s="61"/>
      <c r="N33" s="61">
        <v>1</v>
      </c>
      <c r="O33" s="61">
        <v>1</v>
      </c>
      <c r="P33" s="61">
        <v>2</v>
      </c>
      <c r="Q33" s="61">
        <v>1</v>
      </c>
      <c r="R33" s="61">
        <v>3</v>
      </c>
      <c r="S33" s="61">
        <v>1</v>
      </c>
      <c r="T33" s="61"/>
      <c r="U33" s="61"/>
      <c r="V33" s="61"/>
      <c r="W33" s="61"/>
      <c r="X33" s="61"/>
      <c r="Y33" s="61"/>
    </row>
    <row r="34" spans="2:25">
      <c r="B34" s="61" t="s">
        <v>145</v>
      </c>
      <c r="C34" s="61" t="s">
        <v>150</v>
      </c>
      <c r="D34" s="60">
        <v>43607</v>
      </c>
      <c r="E34" s="61">
        <v>17025</v>
      </c>
      <c r="F34" s="61">
        <v>17</v>
      </c>
      <c r="G34" s="61">
        <v>10</v>
      </c>
      <c r="H34" s="61"/>
      <c r="I34" s="61"/>
      <c r="J34" s="61"/>
      <c r="K34" s="61"/>
      <c r="L34" s="61"/>
      <c r="M34" s="61"/>
      <c r="N34" s="61"/>
      <c r="O34" s="61">
        <v>1</v>
      </c>
      <c r="P34" s="61"/>
      <c r="Q34" s="61"/>
      <c r="R34" s="61">
        <v>2</v>
      </c>
      <c r="S34" s="61">
        <v>7</v>
      </c>
      <c r="T34" s="61"/>
      <c r="U34" s="61"/>
      <c r="V34" s="61"/>
      <c r="W34" s="61"/>
      <c r="X34" s="61"/>
      <c r="Y34" s="61"/>
    </row>
    <row r="35" spans="2:25">
      <c r="B35" s="61" t="s">
        <v>146</v>
      </c>
      <c r="C35" s="61" t="s">
        <v>150</v>
      </c>
      <c r="D35" s="60">
        <v>43607</v>
      </c>
      <c r="E35" s="61">
        <v>13337</v>
      </c>
      <c r="F35" s="61">
        <v>40</v>
      </c>
      <c r="G35" s="61">
        <v>10</v>
      </c>
      <c r="H35" s="61"/>
      <c r="I35" s="61"/>
      <c r="J35" s="61">
        <v>1</v>
      </c>
      <c r="K35" s="61"/>
      <c r="L35" s="61"/>
      <c r="M35" s="61"/>
      <c r="N35" s="61"/>
      <c r="O35" s="61">
        <v>2</v>
      </c>
      <c r="P35" s="61">
        <v>1</v>
      </c>
      <c r="Q35" s="61"/>
      <c r="R35" s="61">
        <v>2</v>
      </c>
      <c r="S35" s="61">
        <v>4</v>
      </c>
      <c r="T35" s="61"/>
      <c r="U35" s="61"/>
      <c r="V35" s="61"/>
      <c r="W35" s="61"/>
      <c r="X35" s="61"/>
      <c r="Y35" s="61"/>
    </row>
    <row r="36" spans="2:25">
      <c r="B36" s="61" t="s">
        <v>140</v>
      </c>
      <c r="C36" s="61" t="s">
        <v>148</v>
      </c>
      <c r="D36" s="60">
        <v>43607</v>
      </c>
      <c r="E36" s="73">
        <v>7.5</v>
      </c>
      <c r="F36" s="75">
        <v>9.4280904158206358</v>
      </c>
      <c r="G36" s="61">
        <v>10</v>
      </c>
      <c r="H36" s="61" t="s">
        <v>89</v>
      </c>
      <c r="I36" s="61" t="s">
        <v>89</v>
      </c>
      <c r="J36" s="61" t="s">
        <v>89</v>
      </c>
      <c r="K36" s="61" t="s">
        <v>89</v>
      </c>
      <c r="L36" s="61" t="s">
        <v>89</v>
      </c>
      <c r="M36" s="61" t="s">
        <v>89</v>
      </c>
      <c r="N36" s="61">
        <v>1</v>
      </c>
      <c r="O36" s="61">
        <v>3</v>
      </c>
      <c r="P36" s="61">
        <v>6</v>
      </c>
      <c r="Q36" s="61" t="s">
        <v>89</v>
      </c>
      <c r="R36" s="61" t="s">
        <v>89</v>
      </c>
      <c r="S36" s="61" t="s">
        <v>89</v>
      </c>
      <c r="T36" s="61" t="s">
        <v>89</v>
      </c>
      <c r="U36" s="61"/>
      <c r="V36" s="61"/>
      <c r="W36" s="61"/>
      <c r="X36" s="61"/>
      <c r="Y36" s="61"/>
    </row>
    <row r="37" spans="2:25">
      <c r="B37" s="61" t="s">
        <v>142</v>
      </c>
      <c r="C37" s="61" t="s">
        <v>148</v>
      </c>
      <c r="D37" s="60">
        <v>43607</v>
      </c>
      <c r="E37" s="73">
        <v>7.3</v>
      </c>
      <c r="F37" s="104">
        <v>11.277706881487209</v>
      </c>
      <c r="G37" s="61">
        <v>10</v>
      </c>
      <c r="H37" s="61" t="s">
        <v>89</v>
      </c>
      <c r="I37" s="61" t="s">
        <v>89</v>
      </c>
      <c r="J37" s="61" t="s">
        <v>89</v>
      </c>
      <c r="K37" s="61" t="s">
        <v>89</v>
      </c>
      <c r="L37" s="61" t="s">
        <v>89</v>
      </c>
      <c r="M37" s="61" t="s">
        <v>89</v>
      </c>
      <c r="N37" s="61">
        <v>2</v>
      </c>
      <c r="O37" s="61">
        <v>3</v>
      </c>
      <c r="P37" s="61">
        <v>5</v>
      </c>
      <c r="Q37" s="61" t="s">
        <v>89</v>
      </c>
      <c r="R37" s="61" t="s">
        <v>89</v>
      </c>
      <c r="S37" s="61" t="s">
        <v>89</v>
      </c>
      <c r="T37" s="61" t="s">
        <v>89</v>
      </c>
      <c r="U37" s="61"/>
      <c r="V37" s="61"/>
      <c r="W37" s="61"/>
      <c r="X37" s="61"/>
      <c r="Y37" s="61"/>
    </row>
    <row r="38" spans="2:25">
      <c r="B38" s="61" t="s">
        <v>143</v>
      </c>
      <c r="C38" s="61" t="s">
        <v>148</v>
      </c>
      <c r="D38" s="60">
        <v>43607</v>
      </c>
      <c r="E38" s="73">
        <v>8.1</v>
      </c>
      <c r="F38" s="74">
        <v>13.586480674254453</v>
      </c>
      <c r="G38" s="61">
        <v>10</v>
      </c>
      <c r="H38" s="61" t="s">
        <v>89</v>
      </c>
      <c r="I38" s="61" t="s">
        <v>89</v>
      </c>
      <c r="J38" s="61" t="s">
        <v>89</v>
      </c>
      <c r="K38" s="61" t="s">
        <v>89</v>
      </c>
      <c r="L38" s="61" t="s">
        <v>89</v>
      </c>
      <c r="M38" s="61" t="s">
        <v>89</v>
      </c>
      <c r="N38" s="61">
        <v>1</v>
      </c>
      <c r="O38" s="61">
        <v>2</v>
      </c>
      <c r="P38" s="61">
        <v>2</v>
      </c>
      <c r="Q38" s="61">
        <v>5</v>
      </c>
      <c r="R38" s="61" t="s">
        <v>89</v>
      </c>
      <c r="S38" s="61" t="s">
        <v>89</v>
      </c>
      <c r="T38" s="61" t="s">
        <v>89</v>
      </c>
      <c r="U38" s="61"/>
      <c r="V38" s="61"/>
      <c r="W38" s="61"/>
      <c r="X38" s="61"/>
      <c r="Y38" s="61"/>
    </row>
    <row r="39" spans="2:25">
      <c r="B39" s="61" t="s">
        <v>144</v>
      </c>
      <c r="C39" s="61" t="s">
        <v>148</v>
      </c>
      <c r="D39" s="60">
        <v>43607</v>
      </c>
      <c r="E39" s="73">
        <v>7.1</v>
      </c>
      <c r="F39" s="74">
        <v>12.33232444747763</v>
      </c>
      <c r="G39" s="61">
        <v>10</v>
      </c>
      <c r="H39" s="61" t="s">
        <v>89</v>
      </c>
      <c r="I39" s="61" t="s">
        <v>89</v>
      </c>
      <c r="J39" s="61" t="s">
        <v>89</v>
      </c>
      <c r="K39" s="61" t="s">
        <v>89</v>
      </c>
      <c r="L39" s="61" t="s">
        <v>89</v>
      </c>
      <c r="M39" s="61" t="s">
        <v>89</v>
      </c>
      <c r="N39" s="61">
        <v>3</v>
      </c>
      <c r="O39" s="61">
        <v>3</v>
      </c>
      <c r="P39" s="61">
        <v>4</v>
      </c>
      <c r="Q39" s="61" t="s">
        <v>89</v>
      </c>
      <c r="R39" s="61" t="s">
        <v>89</v>
      </c>
      <c r="S39" s="61" t="s">
        <v>89</v>
      </c>
      <c r="T39" s="61" t="s">
        <v>89</v>
      </c>
      <c r="U39" s="61"/>
      <c r="V39" s="61"/>
      <c r="W39" s="61"/>
      <c r="X39" s="61"/>
      <c r="Y39" s="61"/>
    </row>
    <row r="40" spans="2:25">
      <c r="B40" s="61" t="s">
        <v>145</v>
      </c>
      <c r="C40" s="61" t="s">
        <v>148</v>
      </c>
      <c r="D40" s="60">
        <v>43607</v>
      </c>
      <c r="E40" s="73">
        <v>7.7</v>
      </c>
      <c r="F40" s="74">
        <v>15.058465048420866</v>
      </c>
      <c r="G40" s="61">
        <v>10</v>
      </c>
      <c r="H40" s="61" t="s">
        <v>89</v>
      </c>
      <c r="I40" s="61" t="s">
        <v>89</v>
      </c>
      <c r="J40" s="61" t="s">
        <v>89</v>
      </c>
      <c r="K40" s="61" t="s">
        <v>89</v>
      </c>
      <c r="L40" s="61" t="s">
        <v>89</v>
      </c>
      <c r="M40" s="61" t="s">
        <v>89</v>
      </c>
      <c r="N40" s="61">
        <v>2</v>
      </c>
      <c r="O40" s="61">
        <v>1</v>
      </c>
      <c r="P40" s="61">
        <v>6</v>
      </c>
      <c r="Q40" s="61" t="s">
        <v>89</v>
      </c>
      <c r="R40" s="61">
        <v>1</v>
      </c>
      <c r="S40" s="61" t="s">
        <v>89</v>
      </c>
      <c r="T40" s="61" t="s">
        <v>89</v>
      </c>
      <c r="U40" s="61"/>
      <c r="V40" s="61"/>
      <c r="W40" s="61"/>
      <c r="X40" s="61"/>
      <c r="Y40" s="61"/>
    </row>
    <row r="41" spans="2:25">
      <c r="B41" s="61" t="s">
        <v>146</v>
      </c>
      <c r="C41" s="61" t="s">
        <v>148</v>
      </c>
      <c r="D41" s="60">
        <v>43607</v>
      </c>
      <c r="E41" s="73">
        <v>7.4</v>
      </c>
      <c r="F41" s="74">
        <v>18.241852911096011</v>
      </c>
      <c r="G41" s="61">
        <v>10</v>
      </c>
      <c r="H41" s="61" t="s">
        <v>89</v>
      </c>
      <c r="I41" s="61" t="s">
        <v>89</v>
      </c>
      <c r="J41" s="61" t="s">
        <v>89</v>
      </c>
      <c r="K41" s="61" t="s">
        <v>89</v>
      </c>
      <c r="L41" s="61" t="s">
        <v>89</v>
      </c>
      <c r="M41" s="61" t="s">
        <v>89</v>
      </c>
      <c r="N41" s="61">
        <v>3</v>
      </c>
      <c r="O41" s="61">
        <v>3</v>
      </c>
      <c r="P41" s="61">
        <v>2</v>
      </c>
      <c r="Q41" s="61">
        <v>1</v>
      </c>
      <c r="R41" s="61">
        <v>1</v>
      </c>
      <c r="S41" s="61" t="s">
        <v>89</v>
      </c>
      <c r="T41" s="61" t="s">
        <v>89</v>
      </c>
      <c r="U41" s="61"/>
      <c r="V41" s="61"/>
      <c r="W41" s="61"/>
      <c r="X41" s="61"/>
      <c r="Y41" s="61"/>
    </row>
    <row r="43" spans="2:25">
      <c r="B43" s="64" t="s">
        <v>41</v>
      </c>
    </row>
    <row r="44" spans="2:25">
      <c r="B44" s="68" t="s">
        <v>151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7"/>
    </row>
    <row r="45" spans="2:25">
      <c r="B45" s="68" t="s">
        <v>152</v>
      </c>
      <c r="Y45" s="69"/>
    </row>
    <row r="46" spans="2:25">
      <c r="B46" s="68"/>
      <c r="Y46" s="69"/>
    </row>
    <row r="47" spans="2:25">
      <c r="B47" s="68"/>
      <c r="Y47" s="69"/>
    </row>
    <row r="48" spans="2:25"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4:Y24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3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6:G4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D3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:D3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5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4 C12 D12:D23 C25:D35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1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5"/>
  <sheetViews>
    <sheetView topLeftCell="A20" workbookViewId="0">
      <selection activeCell="B50" sqref="B50:Y5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0" t="s">
        <v>153</v>
      </c>
      <c r="C1" s="3"/>
      <c r="E1" s="81" t="s">
        <v>9</v>
      </c>
      <c r="G1" s="141"/>
      <c r="H1" s="141"/>
      <c r="I1" s="141"/>
      <c r="O1" s="82"/>
      <c r="Q1" s="82"/>
      <c r="T1" s="105" t="s">
        <v>154</v>
      </c>
    </row>
    <row r="2" spans="1:25" ht="20.25">
      <c r="B2" s="142" t="s">
        <v>155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>
      <c r="B3" s="143" t="s">
        <v>187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7.25" thickBot="1">
      <c r="A4" s="84"/>
      <c r="B4" s="85" t="s">
        <v>156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84"/>
      <c r="B5" s="10" t="s">
        <v>157</v>
      </c>
      <c r="C5" s="11" t="s">
        <v>158</v>
      </c>
      <c r="D5" s="12"/>
      <c r="E5" s="13" t="s">
        <v>186</v>
      </c>
      <c r="F5" s="14"/>
      <c r="G5" s="129" t="s">
        <v>159</v>
      </c>
      <c r="H5" s="129"/>
      <c r="I5" s="15"/>
      <c r="J5" s="130">
        <v>43658</v>
      </c>
      <c r="K5" s="130"/>
      <c r="L5" s="130"/>
      <c r="M5" s="130"/>
      <c r="N5" s="130"/>
      <c r="O5" s="15"/>
      <c r="P5" s="87" t="s">
        <v>160</v>
      </c>
      <c r="Q5" s="17"/>
      <c r="R5" s="18"/>
      <c r="S5" s="13"/>
      <c r="T5" s="13"/>
      <c r="U5" s="131">
        <v>43663</v>
      </c>
      <c r="V5" s="132"/>
      <c r="W5" s="132"/>
      <c r="X5" s="132"/>
      <c r="Y5" s="19"/>
    </row>
    <row r="6" spans="1:25">
      <c r="A6" s="84"/>
      <c r="B6" s="20" t="s">
        <v>161</v>
      </c>
      <c r="C6" s="21" t="s">
        <v>162</v>
      </c>
      <c r="D6" s="88"/>
      <c r="E6" s="89" t="s">
        <v>163</v>
      </c>
      <c r="F6" s="90"/>
      <c r="G6" s="137" t="s">
        <v>164</v>
      </c>
      <c r="H6" s="137"/>
      <c r="I6" s="91"/>
      <c r="J6" s="138">
        <v>43359</v>
      </c>
      <c r="K6" s="138"/>
      <c r="L6" s="138"/>
      <c r="M6" s="138"/>
      <c r="N6" s="138"/>
      <c r="O6" s="91"/>
      <c r="P6" s="92" t="s">
        <v>165</v>
      </c>
      <c r="Q6" s="93"/>
      <c r="R6" s="93"/>
      <c r="S6" s="91"/>
      <c r="T6" s="93"/>
      <c r="U6" s="139"/>
      <c r="V6" s="139"/>
      <c r="W6" s="139"/>
      <c r="X6" s="139"/>
      <c r="Y6" s="94" t="s">
        <v>166</v>
      </c>
    </row>
    <row r="7" spans="1:25">
      <c r="A7" s="95"/>
      <c r="B7" s="30" t="s">
        <v>167</v>
      </c>
      <c r="C7" s="21" t="s">
        <v>168</v>
      </c>
      <c r="D7" s="88"/>
      <c r="E7" s="96"/>
      <c r="F7" s="97"/>
      <c r="G7" s="137" t="s">
        <v>169</v>
      </c>
      <c r="H7" s="137"/>
      <c r="I7" s="91"/>
      <c r="J7" s="140"/>
      <c r="K7" s="140"/>
      <c r="L7" s="140"/>
      <c r="M7" s="140"/>
      <c r="N7" s="140"/>
      <c r="O7" s="91"/>
      <c r="P7" s="92" t="s">
        <v>170</v>
      </c>
      <c r="Q7" s="96"/>
      <c r="R7" s="96"/>
      <c r="S7" s="96"/>
      <c r="T7" s="96"/>
      <c r="U7" s="139"/>
      <c r="V7" s="139"/>
      <c r="W7" s="139"/>
      <c r="X7" s="139"/>
      <c r="Y7" s="33"/>
    </row>
    <row r="8" spans="1:25" ht="17.25" thickBot="1">
      <c r="A8" s="95"/>
      <c r="B8" s="34" t="s">
        <v>171</v>
      </c>
      <c r="C8" s="35" t="s">
        <v>172</v>
      </c>
      <c r="D8" s="36"/>
      <c r="E8" s="37" t="s">
        <v>173</v>
      </c>
      <c r="F8" s="38"/>
      <c r="G8" s="98"/>
      <c r="H8" s="38"/>
      <c r="I8" s="35"/>
      <c r="J8" s="40"/>
      <c r="K8" s="41"/>
      <c r="L8" s="41"/>
      <c r="M8" s="41"/>
      <c r="N8" s="41"/>
      <c r="O8" s="35"/>
      <c r="P8" s="98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99" t="s">
        <v>174</v>
      </c>
      <c r="C9" s="100"/>
      <c r="D9" s="101"/>
      <c r="E9" s="100"/>
      <c r="F9" s="100"/>
      <c r="G9" s="102"/>
      <c r="H9" s="102"/>
      <c r="I9" s="102"/>
      <c r="J9" s="102"/>
      <c r="K9" s="102"/>
      <c r="L9" s="103"/>
      <c r="M9" s="102"/>
      <c r="N9" s="102"/>
      <c r="O9" s="102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175</v>
      </c>
      <c r="D10" s="52">
        <f>ROUNDDOWN((J5-J6+1)/7,0)</f>
        <v>42</v>
      </c>
      <c r="E10" s="53" t="s">
        <v>176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177</v>
      </c>
      <c r="C12" s="61" t="s">
        <v>178</v>
      </c>
      <c r="D12" s="60">
        <v>43658</v>
      </c>
      <c r="E12" s="61">
        <v>132</v>
      </c>
      <c r="F12" s="61">
        <v>245</v>
      </c>
      <c r="G12" s="61">
        <v>10</v>
      </c>
      <c r="H12" s="61">
        <v>9</v>
      </c>
      <c r="I12" s="61">
        <v>1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179</v>
      </c>
      <c r="C13" s="61" t="s">
        <v>178</v>
      </c>
      <c r="D13" s="60">
        <v>43658</v>
      </c>
      <c r="E13" s="61">
        <v>120</v>
      </c>
      <c r="F13" s="61">
        <v>233</v>
      </c>
      <c r="G13" s="61">
        <v>10</v>
      </c>
      <c r="H13" s="61">
        <v>9</v>
      </c>
      <c r="I13" s="61">
        <v>1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180</v>
      </c>
      <c r="C14" s="61" t="s">
        <v>178</v>
      </c>
      <c r="D14" s="60">
        <v>43658</v>
      </c>
      <c r="E14" s="61">
        <v>55</v>
      </c>
      <c r="F14" s="61">
        <v>111</v>
      </c>
      <c r="G14" s="61">
        <v>10</v>
      </c>
      <c r="H14" s="61">
        <v>10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181</v>
      </c>
      <c r="C15" s="61" t="s">
        <v>178</v>
      </c>
      <c r="D15" s="60">
        <v>43658</v>
      </c>
      <c r="E15" s="61">
        <v>5</v>
      </c>
      <c r="F15" s="61">
        <v>160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182</v>
      </c>
      <c r="C16" s="61" t="s">
        <v>178</v>
      </c>
      <c r="D16" s="60">
        <v>43658</v>
      </c>
      <c r="E16" s="61">
        <v>13</v>
      </c>
      <c r="F16" s="61">
        <v>123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183</v>
      </c>
      <c r="C17" s="61" t="s">
        <v>178</v>
      </c>
      <c r="D17" s="60">
        <v>43658</v>
      </c>
      <c r="E17" s="61">
        <v>40</v>
      </c>
      <c r="F17" s="61">
        <v>250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>
      <c r="B18" s="61" t="s">
        <v>177</v>
      </c>
      <c r="C18" s="61" t="s">
        <v>184</v>
      </c>
      <c r="D18" s="60">
        <v>43658</v>
      </c>
      <c r="E18" s="61">
        <v>78</v>
      </c>
      <c r="F18" s="61">
        <v>88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61" t="s">
        <v>179</v>
      </c>
      <c r="C19" s="61" t="s">
        <v>184</v>
      </c>
      <c r="D19" s="60">
        <v>43658</v>
      </c>
      <c r="E19" s="61">
        <v>61</v>
      </c>
      <c r="F19" s="61">
        <v>39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1" t="s">
        <v>180</v>
      </c>
      <c r="C20" s="61" t="s">
        <v>184</v>
      </c>
      <c r="D20" s="60">
        <v>43658</v>
      </c>
      <c r="E20" s="61">
        <v>60</v>
      </c>
      <c r="F20" s="61">
        <v>37</v>
      </c>
      <c r="G20" s="61">
        <v>10</v>
      </c>
      <c r="H20" s="61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61" t="s">
        <v>181</v>
      </c>
      <c r="C21" s="61" t="s">
        <v>184</v>
      </c>
      <c r="D21" s="60">
        <v>43658</v>
      </c>
      <c r="E21" s="61">
        <v>36</v>
      </c>
      <c r="F21" s="61">
        <v>86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1" t="s">
        <v>182</v>
      </c>
      <c r="C22" s="61" t="s">
        <v>184</v>
      </c>
      <c r="D22" s="60">
        <v>43658</v>
      </c>
      <c r="E22" s="61">
        <v>60</v>
      </c>
      <c r="F22" s="61">
        <v>53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61" t="s">
        <v>183</v>
      </c>
      <c r="C23" s="61" t="s">
        <v>184</v>
      </c>
      <c r="D23" s="60">
        <v>43658</v>
      </c>
      <c r="E23" s="61">
        <v>63</v>
      </c>
      <c r="F23" s="61">
        <v>59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1" t="s">
        <v>177</v>
      </c>
      <c r="C24" s="61" t="s">
        <v>82</v>
      </c>
      <c r="D24" s="60">
        <v>43658</v>
      </c>
      <c r="E24" s="61">
        <v>5445</v>
      </c>
      <c r="F24" s="61">
        <v>35</v>
      </c>
      <c r="G24" s="61">
        <v>10</v>
      </c>
      <c r="H24" s="61"/>
      <c r="I24" s="61"/>
      <c r="J24" s="61">
        <v>1</v>
      </c>
      <c r="K24" s="61">
        <v>2</v>
      </c>
      <c r="L24" s="61"/>
      <c r="M24" s="61">
        <v>1</v>
      </c>
      <c r="N24" s="61">
        <v>1</v>
      </c>
      <c r="O24" s="61">
        <v>4</v>
      </c>
      <c r="P24" s="61">
        <v>1</v>
      </c>
      <c r="Q24" s="61"/>
      <c r="R24" s="61"/>
      <c r="S24" s="61"/>
      <c r="T24" s="61"/>
      <c r="U24" s="61"/>
      <c r="V24" s="61"/>
      <c r="W24" s="61"/>
      <c r="X24" s="61"/>
      <c r="Y24" s="61"/>
    </row>
    <row r="25" spans="2:25">
      <c r="B25" s="61" t="s">
        <v>179</v>
      </c>
      <c r="C25" s="61" t="s">
        <v>82</v>
      </c>
      <c r="D25" s="60">
        <v>43658</v>
      </c>
      <c r="E25" s="61">
        <v>6012</v>
      </c>
      <c r="F25" s="61">
        <v>40</v>
      </c>
      <c r="G25" s="61">
        <v>10</v>
      </c>
      <c r="H25" s="61"/>
      <c r="I25" s="61"/>
      <c r="J25" s="61">
        <v>1</v>
      </c>
      <c r="K25" s="61">
        <v>2</v>
      </c>
      <c r="L25" s="61"/>
      <c r="M25" s="61"/>
      <c r="N25" s="61">
        <v>2</v>
      </c>
      <c r="O25" s="61">
        <v>3</v>
      </c>
      <c r="P25" s="61">
        <v>2</v>
      </c>
      <c r="Q25" s="61"/>
      <c r="R25" s="61"/>
      <c r="S25" s="61"/>
      <c r="T25" s="61"/>
      <c r="U25" s="61"/>
      <c r="V25" s="61"/>
      <c r="W25" s="61"/>
      <c r="X25" s="61"/>
      <c r="Y25" s="61"/>
    </row>
    <row r="26" spans="2:25">
      <c r="B26" s="61" t="s">
        <v>180</v>
      </c>
      <c r="C26" s="61" t="s">
        <v>82</v>
      </c>
      <c r="D26" s="60">
        <v>43658</v>
      </c>
      <c r="E26" s="61">
        <v>5249</v>
      </c>
      <c r="F26" s="61">
        <v>53</v>
      </c>
      <c r="G26" s="61">
        <v>10</v>
      </c>
      <c r="H26" s="61"/>
      <c r="I26" s="61">
        <v>1</v>
      </c>
      <c r="J26" s="61"/>
      <c r="K26" s="61">
        <v>3</v>
      </c>
      <c r="L26" s="61"/>
      <c r="M26" s="61">
        <v>2</v>
      </c>
      <c r="N26" s="61">
        <v>1</v>
      </c>
      <c r="O26" s="61">
        <v>1</v>
      </c>
      <c r="P26" s="61">
        <v>1</v>
      </c>
      <c r="Q26" s="61">
        <v>1</v>
      </c>
      <c r="R26" s="61"/>
      <c r="S26" s="61"/>
      <c r="T26" s="61"/>
      <c r="U26" s="61"/>
      <c r="V26" s="61"/>
      <c r="W26" s="61"/>
      <c r="X26" s="61"/>
      <c r="Y26" s="61"/>
    </row>
    <row r="27" spans="2:25">
      <c r="B27" s="61" t="s">
        <v>181</v>
      </c>
      <c r="C27" s="61" t="s">
        <v>82</v>
      </c>
      <c r="D27" s="60">
        <v>43658</v>
      </c>
      <c r="E27" s="61">
        <v>9763</v>
      </c>
      <c r="F27" s="61">
        <v>54</v>
      </c>
      <c r="G27" s="61">
        <v>10</v>
      </c>
      <c r="H27" s="61"/>
      <c r="I27" s="61"/>
      <c r="J27" s="61">
        <v>1</v>
      </c>
      <c r="K27" s="61">
        <v>1</v>
      </c>
      <c r="L27" s="61"/>
      <c r="M27" s="61"/>
      <c r="N27" s="61"/>
      <c r="O27" s="61">
        <v>2</v>
      </c>
      <c r="P27" s="61">
        <v>2</v>
      </c>
      <c r="Q27" s="61">
        <v>1</v>
      </c>
      <c r="R27" s="61">
        <v>1</v>
      </c>
      <c r="S27" s="61">
        <v>1</v>
      </c>
      <c r="T27" s="61">
        <v>1</v>
      </c>
      <c r="U27" s="61"/>
      <c r="V27" s="61"/>
      <c r="W27" s="61"/>
      <c r="X27" s="61"/>
      <c r="Y27" s="61"/>
    </row>
    <row r="28" spans="2:25">
      <c r="B28" s="61" t="s">
        <v>182</v>
      </c>
      <c r="C28" s="61" t="s">
        <v>82</v>
      </c>
      <c r="D28" s="60">
        <v>43658</v>
      </c>
      <c r="E28" s="61">
        <v>4196</v>
      </c>
      <c r="F28" s="61">
        <v>70</v>
      </c>
      <c r="G28" s="61">
        <v>10</v>
      </c>
      <c r="H28" s="61">
        <v>1</v>
      </c>
      <c r="I28" s="61">
        <v>1</v>
      </c>
      <c r="J28" s="61"/>
      <c r="K28" s="61">
        <v>3</v>
      </c>
      <c r="L28" s="61"/>
      <c r="M28" s="61">
        <v>3</v>
      </c>
      <c r="N28" s="61">
        <v>1</v>
      </c>
      <c r="O28" s="61"/>
      <c r="P28" s="61"/>
      <c r="Q28" s="61">
        <v>1</v>
      </c>
      <c r="R28" s="61"/>
      <c r="S28" s="61"/>
      <c r="T28" s="61"/>
      <c r="U28" s="61"/>
      <c r="V28" s="61"/>
      <c r="W28" s="61"/>
      <c r="X28" s="61"/>
      <c r="Y28" s="61"/>
    </row>
    <row r="29" spans="2:25">
      <c r="B29" s="61" t="s">
        <v>183</v>
      </c>
      <c r="C29" s="61" t="s">
        <v>82</v>
      </c>
      <c r="D29" s="60">
        <v>43658</v>
      </c>
      <c r="E29" s="61">
        <v>9490</v>
      </c>
      <c r="F29" s="61">
        <v>46</v>
      </c>
      <c r="G29" s="61">
        <v>10</v>
      </c>
      <c r="H29" s="61">
        <v>1</v>
      </c>
      <c r="I29" s="61"/>
      <c r="J29" s="61"/>
      <c r="K29" s="61"/>
      <c r="L29" s="61"/>
      <c r="M29" s="61"/>
      <c r="N29" s="61"/>
      <c r="O29" s="61">
        <v>1</v>
      </c>
      <c r="P29" s="61">
        <v>5</v>
      </c>
      <c r="Q29" s="61"/>
      <c r="R29" s="61">
        <v>2</v>
      </c>
      <c r="S29" s="61"/>
      <c r="T29" s="61">
        <v>1</v>
      </c>
      <c r="U29" s="61"/>
      <c r="V29" s="61"/>
      <c r="W29" s="61"/>
      <c r="X29" s="61"/>
      <c r="Y29" s="61"/>
    </row>
    <row r="30" spans="2:25">
      <c r="B30" s="61" t="s">
        <v>177</v>
      </c>
      <c r="C30" s="61" t="s">
        <v>84</v>
      </c>
      <c r="D30" s="60">
        <v>43658</v>
      </c>
      <c r="E30" s="61">
        <v>4911</v>
      </c>
      <c r="F30" s="61">
        <v>34</v>
      </c>
      <c r="G30" s="61">
        <v>10</v>
      </c>
      <c r="H30" s="61"/>
      <c r="I30" s="61"/>
      <c r="J30" s="61"/>
      <c r="K30" s="61">
        <v>1</v>
      </c>
      <c r="L30" s="61">
        <v>3</v>
      </c>
      <c r="M30" s="61"/>
      <c r="N30" s="61">
        <v>5</v>
      </c>
      <c r="O30" s="61"/>
      <c r="P30" s="61">
        <v>1</v>
      </c>
      <c r="Q30" s="61"/>
      <c r="R30" s="61"/>
      <c r="S30" s="61"/>
      <c r="T30" s="61"/>
      <c r="U30" s="61"/>
      <c r="V30" s="61"/>
      <c r="W30" s="61"/>
      <c r="X30" s="61"/>
      <c r="Y30" s="61"/>
    </row>
    <row r="31" spans="2:25">
      <c r="B31" s="61" t="s">
        <v>179</v>
      </c>
      <c r="C31" s="61" t="s">
        <v>84</v>
      </c>
      <c r="D31" s="60">
        <v>43658</v>
      </c>
      <c r="E31" s="61">
        <v>4617</v>
      </c>
      <c r="F31" s="61">
        <v>32</v>
      </c>
      <c r="G31" s="61">
        <v>10</v>
      </c>
      <c r="H31" s="61"/>
      <c r="I31" s="61"/>
      <c r="J31" s="61"/>
      <c r="K31" s="61"/>
      <c r="L31" s="61">
        <v>4</v>
      </c>
      <c r="M31" s="61">
        <v>3</v>
      </c>
      <c r="N31" s="61">
        <v>1</v>
      </c>
      <c r="O31" s="61">
        <v>2</v>
      </c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2:25">
      <c r="B32" s="61" t="s">
        <v>180</v>
      </c>
      <c r="C32" s="61" t="s">
        <v>84</v>
      </c>
      <c r="D32" s="60">
        <v>43658</v>
      </c>
      <c r="E32" s="61">
        <v>6795</v>
      </c>
      <c r="F32" s="61">
        <v>17</v>
      </c>
      <c r="G32" s="61">
        <v>10</v>
      </c>
      <c r="H32" s="61"/>
      <c r="I32" s="61"/>
      <c r="J32" s="61"/>
      <c r="K32" s="61"/>
      <c r="L32" s="61"/>
      <c r="M32" s="61"/>
      <c r="N32" s="61">
        <v>3</v>
      </c>
      <c r="O32" s="61">
        <v>6</v>
      </c>
      <c r="P32" s="61">
        <v>1</v>
      </c>
      <c r="Q32" s="61"/>
      <c r="R32" s="61"/>
      <c r="S32" s="61"/>
      <c r="T32" s="61"/>
      <c r="U32" s="61"/>
      <c r="V32" s="61"/>
      <c r="W32" s="61"/>
      <c r="X32" s="61"/>
      <c r="Y32" s="61"/>
    </row>
    <row r="33" spans="2:25">
      <c r="B33" s="61" t="s">
        <v>181</v>
      </c>
      <c r="C33" s="61" t="s">
        <v>84</v>
      </c>
      <c r="D33" s="60">
        <v>43658</v>
      </c>
      <c r="E33" s="61">
        <v>3030</v>
      </c>
      <c r="F33" s="61">
        <v>27</v>
      </c>
      <c r="G33" s="61">
        <v>10</v>
      </c>
      <c r="H33" s="61"/>
      <c r="I33" s="61"/>
      <c r="J33" s="61"/>
      <c r="K33" s="61">
        <v>6</v>
      </c>
      <c r="L33" s="61">
        <v>2</v>
      </c>
      <c r="M33" s="61">
        <v>2</v>
      </c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2:25">
      <c r="B34" s="61" t="s">
        <v>182</v>
      </c>
      <c r="C34" s="61" t="s">
        <v>84</v>
      </c>
      <c r="D34" s="60">
        <v>43658</v>
      </c>
      <c r="E34" s="61">
        <v>6315</v>
      </c>
      <c r="F34" s="61">
        <v>36</v>
      </c>
      <c r="G34" s="61">
        <v>10</v>
      </c>
      <c r="H34" s="61"/>
      <c r="I34" s="61"/>
      <c r="J34" s="61"/>
      <c r="K34" s="61"/>
      <c r="L34" s="61">
        <v>2</v>
      </c>
      <c r="M34" s="61">
        <v>1</v>
      </c>
      <c r="N34" s="61">
        <v>1</v>
      </c>
      <c r="O34" s="61">
        <v>3</v>
      </c>
      <c r="P34" s="61">
        <v>3</v>
      </c>
      <c r="Q34" s="61"/>
      <c r="R34" s="61"/>
      <c r="S34" s="61"/>
      <c r="T34" s="61"/>
      <c r="U34" s="61"/>
      <c r="V34" s="61"/>
      <c r="W34" s="61"/>
      <c r="X34" s="61"/>
      <c r="Y34" s="61"/>
    </row>
    <row r="35" spans="2:25">
      <c r="B35" s="61" t="s">
        <v>183</v>
      </c>
      <c r="C35" s="61" t="s">
        <v>84</v>
      </c>
      <c r="D35" s="60">
        <v>43658</v>
      </c>
      <c r="E35" s="61">
        <v>5627</v>
      </c>
      <c r="F35" s="61">
        <v>27</v>
      </c>
      <c r="G35" s="61">
        <v>10</v>
      </c>
      <c r="H35" s="61"/>
      <c r="I35" s="61"/>
      <c r="J35" s="61"/>
      <c r="K35" s="61"/>
      <c r="L35" s="61">
        <v>1</v>
      </c>
      <c r="M35" s="61">
        <v>4</v>
      </c>
      <c r="N35" s="61"/>
      <c r="O35" s="61">
        <v>4</v>
      </c>
      <c r="P35" s="61">
        <v>1</v>
      </c>
      <c r="Q35" s="61"/>
      <c r="R35" s="61"/>
      <c r="S35" s="61"/>
      <c r="T35" s="61"/>
      <c r="U35" s="61"/>
      <c r="V35" s="61"/>
      <c r="W35" s="61"/>
      <c r="X35" s="61"/>
      <c r="Y35" s="61"/>
    </row>
    <row r="36" spans="2:25">
      <c r="B36" s="61" t="s">
        <v>177</v>
      </c>
      <c r="C36" s="61" t="s">
        <v>86</v>
      </c>
      <c r="D36" s="60">
        <v>43658</v>
      </c>
      <c r="E36" s="61">
        <v>12927</v>
      </c>
      <c r="F36" s="61">
        <v>42</v>
      </c>
      <c r="G36" s="61">
        <v>10</v>
      </c>
      <c r="H36" s="61"/>
      <c r="I36" s="61"/>
      <c r="J36" s="61"/>
      <c r="K36" s="61"/>
      <c r="L36" s="61"/>
      <c r="M36" s="61">
        <v>1</v>
      </c>
      <c r="N36" s="61">
        <v>1</v>
      </c>
      <c r="O36" s="61">
        <v>2</v>
      </c>
      <c r="P36" s="61">
        <v>1</v>
      </c>
      <c r="Q36" s="61">
        <v>1</v>
      </c>
      <c r="R36" s="61">
        <v>1</v>
      </c>
      <c r="S36" s="61">
        <v>1</v>
      </c>
      <c r="T36" s="61">
        <v>2</v>
      </c>
      <c r="U36" s="61"/>
      <c r="V36" s="61"/>
      <c r="W36" s="61"/>
      <c r="X36" s="61"/>
      <c r="Y36" s="61"/>
    </row>
    <row r="37" spans="2:25">
      <c r="B37" s="61" t="s">
        <v>179</v>
      </c>
      <c r="C37" s="61" t="s">
        <v>86</v>
      </c>
      <c r="D37" s="60">
        <v>43658</v>
      </c>
      <c r="E37" s="61">
        <v>17099</v>
      </c>
      <c r="F37" s="61">
        <v>42</v>
      </c>
      <c r="G37" s="61">
        <v>10</v>
      </c>
      <c r="H37" s="61"/>
      <c r="I37" s="61"/>
      <c r="J37" s="61"/>
      <c r="K37" s="61">
        <v>1</v>
      </c>
      <c r="L37" s="61"/>
      <c r="M37" s="61"/>
      <c r="N37" s="61"/>
      <c r="O37" s="61"/>
      <c r="P37" s="61">
        <v>1</v>
      </c>
      <c r="Q37" s="61">
        <v>2</v>
      </c>
      <c r="R37" s="61"/>
      <c r="S37" s="61">
        <v>2</v>
      </c>
      <c r="T37" s="61">
        <v>2</v>
      </c>
      <c r="U37" s="61">
        <v>2</v>
      </c>
      <c r="V37" s="61"/>
      <c r="W37" s="61"/>
      <c r="X37" s="61"/>
      <c r="Y37" s="61"/>
    </row>
    <row r="38" spans="2:25">
      <c r="B38" s="61" t="s">
        <v>180</v>
      </c>
      <c r="C38" s="61" t="s">
        <v>86</v>
      </c>
      <c r="D38" s="60">
        <v>43658</v>
      </c>
      <c r="E38" s="61">
        <v>18489</v>
      </c>
      <c r="F38" s="61">
        <v>24</v>
      </c>
      <c r="G38" s="61">
        <v>10</v>
      </c>
      <c r="H38" s="61"/>
      <c r="I38" s="61"/>
      <c r="J38" s="61"/>
      <c r="K38" s="61"/>
      <c r="L38" s="61"/>
      <c r="M38" s="61"/>
      <c r="N38" s="61"/>
      <c r="O38" s="61"/>
      <c r="P38" s="61">
        <v>1</v>
      </c>
      <c r="Q38" s="61">
        <v>1</v>
      </c>
      <c r="R38" s="61"/>
      <c r="S38" s="61">
        <v>5</v>
      </c>
      <c r="T38" s="61">
        <v>2</v>
      </c>
      <c r="U38" s="61">
        <v>1</v>
      </c>
      <c r="V38" s="61"/>
      <c r="W38" s="61"/>
      <c r="X38" s="61"/>
      <c r="Y38" s="61"/>
    </row>
    <row r="39" spans="2:25">
      <c r="B39" s="61" t="s">
        <v>181</v>
      </c>
      <c r="C39" s="61" t="s">
        <v>86</v>
      </c>
      <c r="D39" s="60">
        <v>43658</v>
      </c>
      <c r="E39" s="61">
        <v>12938</v>
      </c>
      <c r="F39" s="61">
        <v>55</v>
      </c>
      <c r="G39" s="61">
        <v>10</v>
      </c>
      <c r="H39" s="61"/>
      <c r="I39" s="61"/>
      <c r="J39" s="61"/>
      <c r="K39" s="61">
        <v>1</v>
      </c>
      <c r="L39" s="61"/>
      <c r="M39" s="61"/>
      <c r="N39" s="61">
        <v>2</v>
      </c>
      <c r="O39" s="61">
        <v>1</v>
      </c>
      <c r="P39" s="61"/>
      <c r="Q39" s="61">
        <v>1</v>
      </c>
      <c r="R39" s="61">
        <v>2</v>
      </c>
      <c r="S39" s="61">
        <v>2</v>
      </c>
      <c r="T39" s="61">
        <v>1</v>
      </c>
      <c r="U39" s="61"/>
      <c r="V39" s="61"/>
      <c r="W39" s="61"/>
      <c r="X39" s="61"/>
      <c r="Y39" s="61"/>
    </row>
    <row r="40" spans="2:25">
      <c r="B40" s="61" t="s">
        <v>182</v>
      </c>
      <c r="C40" s="61" t="s">
        <v>86</v>
      </c>
      <c r="D40" s="60">
        <v>43658</v>
      </c>
      <c r="E40" s="61">
        <v>16008</v>
      </c>
      <c r="F40" s="61">
        <v>44</v>
      </c>
      <c r="G40" s="61">
        <v>10</v>
      </c>
      <c r="H40" s="61"/>
      <c r="I40" s="61"/>
      <c r="J40" s="61"/>
      <c r="K40" s="61">
        <v>1</v>
      </c>
      <c r="L40" s="61"/>
      <c r="M40" s="61">
        <v>1</v>
      </c>
      <c r="N40" s="61"/>
      <c r="O40" s="61"/>
      <c r="P40" s="61"/>
      <c r="Q40" s="61">
        <v>1</v>
      </c>
      <c r="R40" s="61">
        <v>2</v>
      </c>
      <c r="S40" s="61">
        <v>1</v>
      </c>
      <c r="T40" s="61">
        <v>4</v>
      </c>
      <c r="U40" s="61"/>
      <c r="V40" s="61"/>
      <c r="W40" s="61"/>
      <c r="X40" s="61"/>
      <c r="Y40" s="61"/>
    </row>
    <row r="41" spans="2:25">
      <c r="B41" s="61" t="s">
        <v>183</v>
      </c>
      <c r="C41" s="61" t="s">
        <v>86</v>
      </c>
      <c r="D41" s="60">
        <v>43658</v>
      </c>
      <c r="E41" s="61">
        <v>14293</v>
      </c>
      <c r="F41" s="61">
        <v>37</v>
      </c>
      <c r="G41" s="61">
        <v>10</v>
      </c>
      <c r="H41" s="61"/>
      <c r="I41" s="61"/>
      <c r="J41" s="61"/>
      <c r="K41" s="61"/>
      <c r="L41" s="61"/>
      <c r="M41" s="61"/>
      <c r="N41" s="61">
        <v>1</v>
      </c>
      <c r="O41" s="61">
        <v>2</v>
      </c>
      <c r="P41" s="61">
        <v>1</v>
      </c>
      <c r="Q41" s="61">
        <v>1</v>
      </c>
      <c r="R41" s="61">
        <v>1</v>
      </c>
      <c r="S41" s="61">
        <v>3</v>
      </c>
      <c r="T41" s="61">
        <v>1</v>
      </c>
      <c r="U41" s="61"/>
      <c r="V41" s="61"/>
      <c r="W41" s="61"/>
      <c r="X41" s="61"/>
      <c r="Y41" s="61"/>
    </row>
    <row r="42" spans="2:25">
      <c r="B42" s="61" t="s">
        <v>177</v>
      </c>
      <c r="C42" s="61" t="s">
        <v>185</v>
      </c>
      <c r="D42" s="60">
        <v>43658</v>
      </c>
      <c r="E42" s="73">
        <v>7.1</v>
      </c>
      <c r="F42" s="74">
        <v>7.9950170732048536</v>
      </c>
      <c r="G42" s="61">
        <v>10</v>
      </c>
      <c r="H42" s="61" t="s">
        <v>89</v>
      </c>
      <c r="I42" s="61" t="s">
        <v>89</v>
      </c>
      <c r="J42" s="61" t="s">
        <v>89</v>
      </c>
      <c r="K42" s="61" t="s">
        <v>89</v>
      </c>
      <c r="L42" s="61" t="s">
        <v>89</v>
      </c>
      <c r="M42" s="61" t="s">
        <v>89</v>
      </c>
      <c r="N42" s="61">
        <v>1</v>
      </c>
      <c r="O42" s="61">
        <v>7</v>
      </c>
      <c r="P42" s="61">
        <v>2</v>
      </c>
      <c r="Q42" s="61" t="s">
        <v>89</v>
      </c>
      <c r="R42" s="61" t="s">
        <v>89</v>
      </c>
      <c r="S42" s="61" t="s">
        <v>89</v>
      </c>
      <c r="T42" s="61" t="s">
        <v>89</v>
      </c>
      <c r="U42" s="61"/>
      <c r="V42" s="61"/>
      <c r="W42" s="61"/>
      <c r="X42" s="61"/>
      <c r="Y42" s="61"/>
    </row>
    <row r="43" spans="2:25">
      <c r="B43" s="61" t="s">
        <v>179</v>
      </c>
      <c r="C43" s="61" t="s">
        <v>185</v>
      </c>
      <c r="D43" s="60">
        <v>43658</v>
      </c>
      <c r="E43" s="73">
        <v>7.1</v>
      </c>
      <c r="F43" s="74">
        <v>7.9950170732048536</v>
      </c>
      <c r="G43" s="61">
        <v>10</v>
      </c>
      <c r="H43" s="61" t="s">
        <v>89</v>
      </c>
      <c r="I43" s="61" t="s">
        <v>89</v>
      </c>
      <c r="J43" s="61" t="s">
        <v>89</v>
      </c>
      <c r="K43" s="61" t="s">
        <v>89</v>
      </c>
      <c r="L43" s="61" t="s">
        <v>89</v>
      </c>
      <c r="M43" s="61" t="s">
        <v>89</v>
      </c>
      <c r="N43" s="61">
        <v>1</v>
      </c>
      <c r="O43" s="61">
        <v>7</v>
      </c>
      <c r="P43" s="61">
        <v>2</v>
      </c>
      <c r="Q43" s="61" t="s">
        <v>89</v>
      </c>
      <c r="R43" s="61" t="s">
        <v>89</v>
      </c>
      <c r="S43" s="61" t="s">
        <v>89</v>
      </c>
      <c r="T43" s="61" t="s">
        <v>89</v>
      </c>
      <c r="U43" s="61"/>
      <c r="V43" s="61"/>
      <c r="W43" s="61"/>
      <c r="X43" s="61"/>
      <c r="Y43" s="61"/>
    </row>
    <row r="44" spans="2:25">
      <c r="B44" s="61" t="s">
        <v>180</v>
      </c>
      <c r="C44" s="61" t="s">
        <v>185</v>
      </c>
      <c r="D44" s="60">
        <v>43658</v>
      </c>
      <c r="E44" s="73">
        <v>7.8</v>
      </c>
      <c r="F44" s="74">
        <v>11.78123824964978</v>
      </c>
      <c r="G44" s="61">
        <v>10</v>
      </c>
      <c r="H44" s="61" t="s">
        <v>89</v>
      </c>
      <c r="I44" s="61" t="s">
        <v>89</v>
      </c>
      <c r="J44" s="61" t="s">
        <v>89</v>
      </c>
      <c r="K44" s="61" t="s">
        <v>89</v>
      </c>
      <c r="L44" s="61" t="s">
        <v>89</v>
      </c>
      <c r="M44" s="61" t="s">
        <v>89</v>
      </c>
      <c r="N44" s="61">
        <v>1</v>
      </c>
      <c r="O44" s="61">
        <v>2</v>
      </c>
      <c r="P44" s="61">
        <v>5</v>
      </c>
      <c r="Q44" s="61">
        <v>2</v>
      </c>
      <c r="R44" s="61" t="s">
        <v>89</v>
      </c>
      <c r="S44" s="61" t="s">
        <v>89</v>
      </c>
      <c r="T44" s="61" t="s">
        <v>89</v>
      </c>
      <c r="U44" s="61"/>
      <c r="V44" s="61"/>
      <c r="W44" s="61"/>
      <c r="X44" s="61"/>
      <c r="Y44" s="61"/>
    </row>
    <row r="45" spans="2:25">
      <c r="B45" s="61" t="s">
        <v>181</v>
      </c>
      <c r="C45" s="61" t="s">
        <v>185</v>
      </c>
      <c r="D45" s="60">
        <v>43658</v>
      </c>
      <c r="E45" s="73">
        <v>6.3</v>
      </c>
      <c r="F45" s="74">
        <v>19.86770725451704</v>
      </c>
      <c r="G45" s="61">
        <v>10</v>
      </c>
      <c r="H45" s="61" t="s">
        <v>89</v>
      </c>
      <c r="I45" s="61" t="s">
        <v>89</v>
      </c>
      <c r="J45" s="61" t="s">
        <v>89</v>
      </c>
      <c r="K45" s="61" t="s">
        <v>89</v>
      </c>
      <c r="L45" s="61">
        <v>1</v>
      </c>
      <c r="M45" s="61">
        <v>1</v>
      </c>
      <c r="N45" s="61">
        <v>4</v>
      </c>
      <c r="O45" s="61">
        <v>2</v>
      </c>
      <c r="P45" s="61">
        <v>2</v>
      </c>
      <c r="Q45" s="61" t="s">
        <v>89</v>
      </c>
      <c r="R45" s="61" t="s">
        <v>89</v>
      </c>
      <c r="S45" s="61" t="s">
        <v>89</v>
      </c>
      <c r="T45" s="61" t="s">
        <v>89</v>
      </c>
      <c r="U45" s="61"/>
      <c r="V45" s="61"/>
      <c r="W45" s="61"/>
      <c r="X45" s="61"/>
      <c r="Y45" s="61"/>
    </row>
    <row r="46" spans="2:25">
      <c r="B46" s="61" t="s">
        <v>182</v>
      </c>
      <c r="C46" s="61" t="s">
        <v>185</v>
      </c>
      <c r="D46" s="60">
        <v>43658</v>
      </c>
      <c r="E46" s="73">
        <v>7.5</v>
      </c>
      <c r="F46" s="74">
        <v>21.998877636914809</v>
      </c>
      <c r="G46" s="61">
        <v>10</v>
      </c>
      <c r="H46" s="61" t="s">
        <v>89</v>
      </c>
      <c r="I46" s="61" t="s">
        <v>89</v>
      </c>
      <c r="J46" s="61" t="s">
        <v>89</v>
      </c>
      <c r="K46" s="61" t="s">
        <v>89</v>
      </c>
      <c r="L46" s="61">
        <v>1</v>
      </c>
      <c r="M46" s="61" t="s">
        <v>89</v>
      </c>
      <c r="N46" s="61">
        <v>2</v>
      </c>
      <c r="O46" s="61" t="s">
        <v>89</v>
      </c>
      <c r="P46" s="61">
        <v>4</v>
      </c>
      <c r="Q46" s="61">
        <v>3</v>
      </c>
      <c r="R46" s="61" t="s">
        <v>89</v>
      </c>
      <c r="S46" s="61" t="s">
        <v>89</v>
      </c>
      <c r="T46" s="61" t="s">
        <v>89</v>
      </c>
      <c r="U46" s="61"/>
      <c r="V46" s="61"/>
      <c r="W46" s="61"/>
      <c r="X46" s="61"/>
      <c r="Y46" s="61"/>
    </row>
    <row r="47" spans="2:25">
      <c r="B47" s="61" t="s">
        <v>183</v>
      </c>
      <c r="C47" s="61" t="s">
        <v>185</v>
      </c>
      <c r="D47" s="60">
        <v>43658</v>
      </c>
      <c r="E47" s="73">
        <v>6.7</v>
      </c>
      <c r="F47" s="74">
        <v>14.159452209709182</v>
      </c>
      <c r="G47" s="61">
        <v>10</v>
      </c>
      <c r="H47" s="61" t="s">
        <v>89</v>
      </c>
      <c r="I47" s="61" t="s">
        <v>89</v>
      </c>
      <c r="J47" s="61" t="s">
        <v>89</v>
      </c>
      <c r="K47" s="61" t="s">
        <v>89</v>
      </c>
      <c r="L47" s="61" t="s">
        <v>89</v>
      </c>
      <c r="M47" s="61" t="s">
        <v>89</v>
      </c>
      <c r="N47" s="61">
        <v>6</v>
      </c>
      <c r="O47" s="61">
        <v>1</v>
      </c>
      <c r="P47" s="61">
        <v>3</v>
      </c>
      <c r="Q47" s="61" t="s">
        <v>89</v>
      </c>
      <c r="R47" s="61" t="s">
        <v>89</v>
      </c>
      <c r="S47" s="61" t="s">
        <v>89</v>
      </c>
      <c r="T47" s="61" t="s">
        <v>89</v>
      </c>
      <c r="U47" s="61"/>
      <c r="V47" s="61"/>
      <c r="W47" s="61"/>
      <c r="X47" s="61"/>
      <c r="Y47" s="61"/>
    </row>
    <row r="50" spans="2:25">
      <c r="B50" s="64" t="s">
        <v>209</v>
      </c>
    </row>
    <row r="51" spans="2:25">
      <c r="B51" s="68" t="s">
        <v>210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7"/>
    </row>
    <row r="52" spans="2:25">
      <c r="B52" s="68" t="s">
        <v>211</v>
      </c>
      <c r="Y52" s="69"/>
    </row>
    <row r="53" spans="2:25">
      <c r="B53" s="68" t="s">
        <v>212</v>
      </c>
      <c r="Y53" s="69"/>
    </row>
    <row r="54" spans="2:25">
      <c r="B54" s="68"/>
      <c r="Y54" s="69"/>
    </row>
    <row r="55" spans="2:25">
      <c r="B55" s="7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2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0:Y30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3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0 D24:D29 C12 C31:D35 D12:D1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6:G4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23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3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B24:Y35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 D24:D3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6:G4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4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0"/>
  <dimension ref="A1:Y60"/>
  <sheetViews>
    <sheetView topLeftCell="A36" workbookViewId="0">
      <selection activeCell="B56" sqref="B56:B5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0" t="s">
        <v>213</v>
      </c>
      <c r="C1" s="3"/>
      <c r="E1" s="81" t="s">
        <v>214</v>
      </c>
      <c r="G1" s="141"/>
      <c r="H1" s="141"/>
      <c r="I1" s="141"/>
      <c r="O1" s="82"/>
      <c r="Q1" s="82"/>
      <c r="T1" s="115" t="s">
        <v>215</v>
      </c>
    </row>
    <row r="2" spans="1:25" ht="20.25">
      <c r="B2" s="142" t="s">
        <v>216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>
      <c r="B3" s="144" t="s">
        <v>251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7.25" thickBot="1">
      <c r="A4" s="84"/>
      <c r="B4" s="85" t="s">
        <v>217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84"/>
      <c r="B5" s="10" t="s">
        <v>218</v>
      </c>
      <c r="C5" s="11" t="s">
        <v>219</v>
      </c>
      <c r="D5" s="12"/>
      <c r="E5" s="13" t="s">
        <v>250</v>
      </c>
      <c r="F5" s="14"/>
      <c r="G5" s="129" t="s">
        <v>220</v>
      </c>
      <c r="H5" s="129"/>
      <c r="I5" s="15"/>
      <c r="J5" s="130">
        <v>43704</v>
      </c>
      <c r="K5" s="130"/>
      <c r="L5" s="130"/>
      <c r="M5" s="130"/>
      <c r="N5" s="130"/>
      <c r="O5" s="15"/>
      <c r="P5" s="87" t="s">
        <v>221</v>
      </c>
      <c r="Q5" s="17"/>
      <c r="R5" s="18"/>
      <c r="S5" s="13"/>
      <c r="T5" s="13"/>
      <c r="U5" s="131">
        <v>43706</v>
      </c>
      <c r="V5" s="132"/>
      <c r="W5" s="132"/>
      <c r="X5" s="132"/>
      <c r="Y5" s="19"/>
    </row>
    <row r="6" spans="1:25">
      <c r="A6" s="84"/>
      <c r="B6" s="20" t="s">
        <v>222</v>
      </c>
      <c r="C6" s="21" t="s">
        <v>223</v>
      </c>
      <c r="D6" s="88"/>
      <c r="E6" s="89" t="s">
        <v>224</v>
      </c>
      <c r="F6" s="90"/>
      <c r="G6" s="137" t="s">
        <v>225</v>
      </c>
      <c r="H6" s="137"/>
      <c r="I6" s="91"/>
      <c r="J6" s="138">
        <v>43359</v>
      </c>
      <c r="K6" s="138"/>
      <c r="L6" s="138"/>
      <c r="M6" s="138"/>
      <c r="N6" s="138"/>
      <c r="O6" s="91"/>
      <c r="P6" s="92" t="s">
        <v>226</v>
      </c>
      <c r="Q6" s="93"/>
      <c r="R6" s="93"/>
      <c r="S6" s="91"/>
      <c r="T6" s="93"/>
      <c r="U6" s="139"/>
      <c r="V6" s="139"/>
      <c r="W6" s="139"/>
      <c r="X6" s="139"/>
      <c r="Y6" s="94" t="s">
        <v>227</v>
      </c>
    </row>
    <row r="7" spans="1:25">
      <c r="A7" s="95"/>
      <c r="B7" s="30" t="s">
        <v>228</v>
      </c>
      <c r="C7" s="21" t="s">
        <v>229</v>
      </c>
      <c r="D7" s="88"/>
      <c r="E7" s="96"/>
      <c r="F7" s="97"/>
      <c r="G7" s="137" t="s">
        <v>230</v>
      </c>
      <c r="H7" s="137"/>
      <c r="I7" s="91"/>
      <c r="J7" s="140"/>
      <c r="K7" s="140"/>
      <c r="L7" s="140"/>
      <c r="M7" s="140"/>
      <c r="N7" s="140"/>
      <c r="O7" s="91"/>
      <c r="P7" s="92" t="s">
        <v>231</v>
      </c>
      <c r="Q7" s="96"/>
      <c r="R7" s="96"/>
      <c r="S7" s="96"/>
      <c r="T7" s="96"/>
      <c r="U7" s="139"/>
      <c r="V7" s="139"/>
      <c r="W7" s="139"/>
      <c r="X7" s="139"/>
      <c r="Y7" s="33"/>
    </row>
    <row r="8" spans="1:25" ht="17.25" thickBot="1">
      <c r="A8" s="95"/>
      <c r="B8" s="34" t="s">
        <v>232</v>
      </c>
      <c r="C8" s="35" t="s">
        <v>233</v>
      </c>
      <c r="D8" s="36"/>
      <c r="E8" s="37" t="s">
        <v>234</v>
      </c>
      <c r="F8" s="38"/>
      <c r="G8" s="98"/>
      <c r="H8" s="38"/>
      <c r="I8" s="35"/>
      <c r="J8" s="40"/>
      <c r="K8" s="41"/>
      <c r="L8" s="41"/>
      <c r="M8" s="41"/>
      <c r="N8" s="41"/>
      <c r="O8" s="35"/>
      <c r="P8" s="98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99" t="s">
        <v>235</v>
      </c>
      <c r="C9" s="100"/>
      <c r="D9" s="101"/>
      <c r="E9" s="100"/>
      <c r="F9" s="100"/>
      <c r="G9" s="102"/>
      <c r="H9" s="102"/>
      <c r="I9" s="102"/>
      <c r="J9" s="102"/>
      <c r="K9" s="102"/>
      <c r="L9" s="103"/>
      <c r="M9" s="102"/>
      <c r="N9" s="102"/>
      <c r="O9" s="102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236</v>
      </c>
      <c r="D10" s="52">
        <f>ROUNDDOWN((J5-J6+1)/7,0)</f>
        <v>49</v>
      </c>
      <c r="E10" s="53" t="s">
        <v>237</v>
      </c>
      <c r="F10" s="54">
        <f>(J5-J6+1)-(D10*7)</f>
        <v>3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238</v>
      </c>
      <c r="C12" s="61" t="s">
        <v>248</v>
      </c>
      <c r="D12" s="60">
        <v>43704</v>
      </c>
      <c r="E12" s="61">
        <v>17</v>
      </c>
      <c r="F12" s="61">
        <v>159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240</v>
      </c>
      <c r="C13" s="61" t="s">
        <v>248</v>
      </c>
      <c r="D13" s="60">
        <v>43704</v>
      </c>
      <c r="E13" s="61">
        <v>9</v>
      </c>
      <c r="F13" s="61">
        <v>144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241</v>
      </c>
      <c r="C14" s="61" t="s">
        <v>248</v>
      </c>
      <c r="D14" s="60">
        <v>43704</v>
      </c>
      <c r="E14" s="61">
        <v>46</v>
      </c>
      <c r="F14" s="61">
        <v>128</v>
      </c>
      <c r="G14" s="61">
        <v>10</v>
      </c>
      <c r="H14" s="61">
        <v>10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242</v>
      </c>
      <c r="C15" s="61" t="s">
        <v>248</v>
      </c>
      <c r="D15" s="60">
        <v>43704</v>
      </c>
      <c r="E15" s="61">
        <v>15</v>
      </c>
      <c r="F15" s="61">
        <v>153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243</v>
      </c>
      <c r="C16" s="61" t="s">
        <v>248</v>
      </c>
      <c r="D16" s="60">
        <v>43704</v>
      </c>
      <c r="E16" s="61">
        <v>37</v>
      </c>
      <c r="F16" s="61">
        <v>105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244</v>
      </c>
      <c r="C17" s="61" t="s">
        <v>248</v>
      </c>
      <c r="D17" s="60">
        <v>43704</v>
      </c>
      <c r="E17" s="61">
        <v>52</v>
      </c>
      <c r="F17" s="61">
        <v>240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>
      <c r="B18" s="61" t="s">
        <v>238</v>
      </c>
      <c r="C18" s="61" t="s">
        <v>247</v>
      </c>
      <c r="D18" s="60">
        <v>43704</v>
      </c>
      <c r="E18" s="61">
        <v>47</v>
      </c>
      <c r="F18" s="61">
        <v>102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61" t="s">
        <v>240</v>
      </c>
      <c r="C19" s="61" t="s">
        <v>247</v>
      </c>
      <c r="D19" s="60">
        <v>43704</v>
      </c>
      <c r="E19" s="61">
        <v>30</v>
      </c>
      <c r="F19" s="61">
        <v>110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1" t="s">
        <v>241</v>
      </c>
      <c r="C20" s="61" t="s">
        <v>247</v>
      </c>
      <c r="D20" s="60">
        <v>43704</v>
      </c>
      <c r="E20" s="61">
        <v>138</v>
      </c>
      <c r="F20" s="61">
        <v>189</v>
      </c>
      <c r="G20" s="61">
        <v>10</v>
      </c>
      <c r="H20" s="61">
        <v>9</v>
      </c>
      <c r="I20" s="61">
        <v>1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61" t="s">
        <v>242</v>
      </c>
      <c r="C21" s="61" t="s">
        <v>247</v>
      </c>
      <c r="D21" s="60">
        <v>43704</v>
      </c>
      <c r="E21" s="61">
        <v>14</v>
      </c>
      <c r="F21" s="61">
        <v>50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1" t="s">
        <v>243</v>
      </c>
      <c r="C22" s="61" t="s">
        <v>247</v>
      </c>
      <c r="D22" s="60">
        <v>43704</v>
      </c>
      <c r="E22" s="61">
        <v>25</v>
      </c>
      <c r="F22" s="61">
        <v>80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61" t="s">
        <v>244</v>
      </c>
      <c r="C23" s="61" t="s">
        <v>247</v>
      </c>
      <c r="D23" s="60">
        <v>43704</v>
      </c>
      <c r="E23" s="61">
        <v>57</v>
      </c>
      <c r="F23" s="61">
        <v>47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1" t="s">
        <v>238</v>
      </c>
      <c r="C24" s="61" t="s">
        <v>82</v>
      </c>
      <c r="D24" s="60">
        <v>43704</v>
      </c>
      <c r="E24" s="61">
        <v>4686</v>
      </c>
      <c r="F24" s="61">
        <v>88</v>
      </c>
      <c r="G24" s="61">
        <v>10</v>
      </c>
      <c r="H24" s="61"/>
      <c r="I24" s="61">
        <v>2</v>
      </c>
      <c r="J24" s="61">
        <v>1</v>
      </c>
      <c r="K24" s="61">
        <v>3</v>
      </c>
      <c r="L24" s="61">
        <v>2</v>
      </c>
      <c r="M24" s="61">
        <v>1</v>
      </c>
      <c r="N24" s="61"/>
      <c r="O24" s="61"/>
      <c r="P24" s="61"/>
      <c r="Q24" s="61"/>
      <c r="R24" s="61">
        <v>1</v>
      </c>
      <c r="S24" s="61"/>
      <c r="T24" s="61"/>
      <c r="U24" s="61"/>
      <c r="V24" s="61"/>
      <c r="W24" s="61"/>
      <c r="X24" s="61"/>
      <c r="Y24" s="61"/>
    </row>
    <row r="25" spans="2:25">
      <c r="B25" s="61" t="s">
        <v>240</v>
      </c>
      <c r="C25" s="61" t="s">
        <v>82</v>
      </c>
      <c r="D25" s="60">
        <v>43704</v>
      </c>
      <c r="E25" s="61">
        <v>4731</v>
      </c>
      <c r="F25" s="61">
        <v>42</v>
      </c>
      <c r="G25" s="61">
        <v>10</v>
      </c>
      <c r="H25" s="61"/>
      <c r="I25" s="61">
        <v>1</v>
      </c>
      <c r="J25" s="61">
        <v>1</v>
      </c>
      <c r="K25" s="61">
        <v>1</v>
      </c>
      <c r="L25" s="61">
        <v>3</v>
      </c>
      <c r="M25" s="61">
        <v>1</v>
      </c>
      <c r="N25" s="61">
        <v>3</v>
      </c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2:25">
      <c r="B26" s="61" t="s">
        <v>241</v>
      </c>
      <c r="C26" s="61" t="s">
        <v>82</v>
      </c>
      <c r="D26" s="60">
        <v>43704</v>
      </c>
      <c r="E26" s="61">
        <v>8611</v>
      </c>
      <c r="F26" s="61">
        <v>51</v>
      </c>
      <c r="G26" s="61">
        <v>10</v>
      </c>
      <c r="H26" s="61"/>
      <c r="I26" s="61"/>
      <c r="J26" s="61"/>
      <c r="K26" s="61"/>
      <c r="L26" s="61">
        <v>2</v>
      </c>
      <c r="M26" s="61">
        <v>3</v>
      </c>
      <c r="N26" s="61">
        <v>1</v>
      </c>
      <c r="O26" s="61">
        <v>1</v>
      </c>
      <c r="P26" s="61"/>
      <c r="Q26" s="61">
        <v>2</v>
      </c>
      <c r="R26" s="61">
        <v>1</v>
      </c>
      <c r="S26" s="61"/>
      <c r="T26" s="61"/>
      <c r="U26" s="61"/>
      <c r="V26" s="61"/>
      <c r="W26" s="61"/>
      <c r="X26" s="61"/>
      <c r="Y26" s="61"/>
    </row>
    <row r="27" spans="2:25">
      <c r="B27" s="61" t="s">
        <v>242</v>
      </c>
      <c r="C27" s="61" t="s">
        <v>82</v>
      </c>
      <c r="D27" s="60">
        <v>43704</v>
      </c>
      <c r="E27" s="61">
        <v>3459</v>
      </c>
      <c r="F27" s="61">
        <v>42</v>
      </c>
      <c r="G27" s="61">
        <v>10</v>
      </c>
      <c r="H27" s="61"/>
      <c r="I27" s="61">
        <v>2</v>
      </c>
      <c r="J27" s="61">
        <v>3</v>
      </c>
      <c r="K27" s="61">
        <v>2</v>
      </c>
      <c r="L27" s="61">
        <v>1</v>
      </c>
      <c r="M27" s="61">
        <v>1</v>
      </c>
      <c r="N27" s="61">
        <v>1</v>
      </c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2:25">
      <c r="B28" s="61" t="s">
        <v>243</v>
      </c>
      <c r="C28" s="61" t="s">
        <v>82</v>
      </c>
      <c r="D28" s="60">
        <v>43704</v>
      </c>
      <c r="E28" s="61">
        <v>10645</v>
      </c>
      <c r="F28" s="61">
        <v>38</v>
      </c>
      <c r="G28" s="61">
        <v>10</v>
      </c>
      <c r="H28" s="61"/>
      <c r="I28" s="61"/>
      <c r="J28" s="61"/>
      <c r="K28" s="61"/>
      <c r="L28" s="61"/>
      <c r="M28" s="61">
        <v>2</v>
      </c>
      <c r="N28" s="61">
        <v>1</v>
      </c>
      <c r="O28" s="61">
        <v>2</v>
      </c>
      <c r="P28" s="61">
        <v>1</v>
      </c>
      <c r="Q28" s="61">
        <v>1</v>
      </c>
      <c r="R28" s="61">
        <v>3</v>
      </c>
      <c r="S28" s="61"/>
      <c r="T28" s="61"/>
      <c r="U28" s="61"/>
      <c r="V28" s="61"/>
      <c r="W28" s="61"/>
      <c r="X28" s="61"/>
      <c r="Y28" s="61"/>
    </row>
    <row r="29" spans="2:25">
      <c r="B29" s="61" t="s">
        <v>244</v>
      </c>
      <c r="C29" s="61" t="s">
        <v>82</v>
      </c>
      <c r="D29" s="60">
        <v>43704</v>
      </c>
      <c r="E29" s="61">
        <v>6919</v>
      </c>
      <c r="F29" s="61">
        <v>60</v>
      </c>
      <c r="G29" s="61">
        <v>10</v>
      </c>
      <c r="H29" s="61"/>
      <c r="I29" s="61"/>
      <c r="J29" s="61">
        <v>2</v>
      </c>
      <c r="K29" s="61">
        <v>1</v>
      </c>
      <c r="L29" s="61">
        <v>1</v>
      </c>
      <c r="M29" s="61">
        <v>2</v>
      </c>
      <c r="N29" s="61">
        <v>1</v>
      </c>
      <c r="O29" s="61"/>
      <c r="P29" s="61"/>
      <c r="Q29" s="61">
        <v>3</v>
      </c>
      <c r="R29" s="61"/>
      <c r="S29" s="61"/>
      <c r="T29" s="61"/>
      <c r="U29" s="61"/>
      <c r="V29" s="61"/>
      <c r="W29" s="61"/>
      <c r="X29" s="61"/>
      <c r="Y29" s="61"/>
    </row>
    <row r="30" spans="2:25">
      <c r="B30" s="61" t="s">
        <v>238</v>
      </c>
      <c r="C30" s="61" t="s">
        <v>249</v>
      </c>
      <c r="D30" s="60">
        <v>43704</v>
      </c>
      <c r="E30" s="61">
        <v>13392</v>
      </c>
      <c r="F30" s="61">
        <v>39</v>
      </c>
      <c r="G30" s="61">
        <v>10</v>
      </c>
      <c r="H30" s="61"/>
      <c r="I30" s="61"/>
      <c r="J30" s="61"/>
      <c r="K30" s="61">
        <v>1</v>
      </c>
      <c r="L30" s="61"/>
      <c r="M30" s="61"/>
      <c r="N30" s="61">
        <v>1</v>
      </c>
      <c r="O30" s="61">
        <v>1</v>
      </c>
      <c r="P30" s="61"/>
      <c r="Q30" s="61"/>
      <c r="R30" s="61">
        <v>4</v>
      </c>
      <c r="S30" s="61">
        <v>3</v>
      </c>
      <c r="T30" s="61"/>
      <c r="U30" s="61"/>
      <c r="V30" s="61"/>
      <c r="W30" s="61"/>
      <c r="X30" s="61"/>
      <c r="Y30" s="61"/>
    </row>
    <row r="31" spans="2:25">
      <c r="B31" s="61" t="s">
        <v>240</v>
      </c>
      <c r="C31" s="61" t="s">
        <v>249</v>
      </c>
      <c r="D31" s="60">
        <v>43704</v>
      </c>
      <c r="E31" s="61">
        <v>16326</v>
      </c>
      <c r="F31" s="61">
        <v>16</v>
      </c>
      <c r="G31" s="61">
        <v>10</v>
      </c>
      <c r="H31" s="61"/>
      <c r="I31" s="61"/>
      <c r="J31" s="61"/>
      <c r="K31" s="61"/>
      <c r="L31" s="61"/>
      <c r="M31" s="61"/>
      <c r="N31" s="61"/>
      <c r="O31" s="61"/>
      <c r="P31" s="61">
        <v>1</v>
      </c>
      <c r="Q31" s="61">
        <v>1</v>
      </c>
      <c r="R31" s="61">
        <v>3</v>
      </c>
      <c r="S31" s="61">
        <v>5</v>
      </c>
      <c r="T31" s="61"/>
      <c r="U31" s="61"/>
      <c r="V31" s="61"/>
      <c r="W31" s="61"/>
      <c r="X31" s="61"/>
      <c r="Y31" s="61"/>
    </row>
    <row r="32" spans="2:25">
      <c r="B32" s="61" t="s">
        <v>241</v>
      </c>
      <c r="C32" s="61" t="s">
        <v>249</v>
      </c>
      <c r="D32" s="60">
        <v>43704</v>
      </c>
      <c r="E32" s="61">
        <v>18679</v>
      </c>
      <c r="F32" s="61">
        <v>5</v>
      </c>
      <c r="G32" s="61">
        <v>10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>
        <v>1</v>
      </c>
      <c r="S32" s="61">
        <v>9</v>
      </c>
      <c r="T32" s="61"/>
      <c r="U32" s="61"/>
      <c r="V32" s="61"/>
      <c r="W32" s="61"/>
      <c r="X32" s="61"/>
      <c r="Y32" s="61"/>
    </row>
    <row r="33" spans="2:25">
      <c r="B33" s="61" t="s">
        <v>242</v>
      </c>
      <c r="C33" s="61" t="s">
        <v>249</v>
      </c>
      <c r="D33" s="60">
        <v>43704</v>
      </c>
      <c r="E33" s="61">
        <v>13944</v>
      </c>
      <c r="F33" s="61">
        <v>26</v>
      </c>
      <c r="G33" s="61">
        <v>10</v>
      </c>
      <c r="H33" s="61"/>
      <c r="I33" s="61"/>
      <c r="J33" s="61"/>
      <c r="K33" s="61"/>
      <c r="L33" s="61"/>
      <c r="M33" s="61"/>
      <c r="N33" s="61">
        <v>1</v>
      </c>
      <c r="O33" s="61"/>
      <c r="P33" s="61">
        <v>3</v>
      </c>
      <c r="Q33" s="61">
        <v>1</v>
      </c>
      <c r="R33" s="61">
        <v>2</v>
      </c>
      <c r="S33" s="61">
        <v>3</v>
      </c>
      <c r="T33" s="61"/>
      <c r="U33" s="61"/>
      <c r="V33" s="61"/>
      <c r="W33" s="61"/>
      <c r="X33" s="61"/>
      <c r="Y33" s="61"/>
    </row>
    <row r="34" spans="2:25">
      <c r="B34" s="61" t="s">
        <v>243</v>
      </c>
      <c r="C34" s="61" t="s">
        <v>249</v>
      </c>
      <c r="D34" s="60">
        <v>43704</v>
      </c>
      <c r="E34" s="61">
        <v>18141</v>
      </c>
      <c r="F34" s="61">
        <v>7</v>
      </c>
      <c r="G34" s="61">
        <v>10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>
        <v>1</v>
      </c>
      <c r="S34" s="61">
        <v>9</v>
      </c>
      <c r="T34" s="61"/>
      <c r="U34" s="61"/>
      <c r="V34" s="61"/>
      <c r="W34" s="61"/>
      <c r="X34" s="61"/>
      <c r="Y34" s="61"/>
    </row>
    <row r="35" spans="2:25">
      <c r="B35" s="61" t="s">
        <v>244</v>
      </c>
      <c r="C35" s="61" t="s">
        <v>249</v>
      </c>
      <c r="D35" s="60">
        <v>43704</v>
      </c>
      <c r="E35" s="61">
        <v>16059</v>
      </c>
      <c r="F35" s="61">
        <v>17</v>
      </c>
      <c r="G35" s="61">
        <v>10</v>
      </c>
      <c r="H35" s="61"/>
      <c r="I35" s="61"/>
      <c r="J35" s="61"/>
      <c r="K35" s="61"/>
      <c r="L35" s="61"/>
      <c r="M35" s="61"/>
      <c r="N35" s="61"/>
      <c r="O35" s="61"/>
      <c r="P35" s="61">
        <v>1</v>
      </c>
      <c r="Q35" s="61">
        <v>1</v>
      </c>
      <c r="R35" s="61">
        <v>3</v>
      </c>
      <c r="S35" s="61">
        <v>5</v>
      </c>
      <c r="T35" s="61"/>
      <c r="U35" s="61"/>
      <c r="V35" s="61"/>
      <c r="W35" s="61"/>
      <c r="X35" s="61"/>
      <c r="Y35" s="61"/>
    </row>
    <row r="36" spans="2:25">
      <c r="B36" s="61" t="s">
        <v>238</v>
      </c>
      <c r="C36" s="61" t="s">
        <v>239</v>
      </c>
      <c r="D36" s="60">
        <v>43704</v>
      </c>
      <c r="E36" s="73">
        <v>7.3</v>
      </c>
      <c r="F36" s="75">
        <v>9.2458706535692432</v>
      </c>
      <c r="G36" s="61">
        <v>10</v>
      </c>
      <c r="H36" s="61" t="s">
        <v>89</v>
      </c>
      <c r="I36" s="61" t="s">
        <v>89</v>
      </c>
      <c r="J36" s="61" t="s">
        <v>89</v>
      </c>
      <c r="K36" s="61" t="s">
        <v>89</v>
      </c>
      <c r="L36" s="61" t="s">
        <v>89</v>
      </c>
      <c r="M36" s="61" t="s">
        <v>89</v>
      </c>
      <c r="N36" s="61">
        <v>1</v>
      </c>
      <c r="O36" s="61">
        <v>5</v>
      </c>
      <c r="P36" s="61">
        <v>4</v>
      </c>
      <c r="Q36" s="61" t="s">
        <v>89</v>
      </c>
      <c r="R36" s="61" t="s">
        <v>89</v>
      </c>
      <c r="S36" s="61" t="s">
        <v>89</v>
      </c>
      <c r="T36" s="61" t="s">
        <v>89</v>
      </c>
      <c r="U36" s="61"/>
      <c r="V36" s="61"/>
      <c r="W36" s="61"/>
      <c r="X36" s="61"/>
      <c r="Y36" s="61"/>
    </row>
    <row r="37" spans="2:25">
      <c r="B37" s="61" t="s">
        <v>240</v>
      </c>
      <c r="C37" s="61" t="s">
        <v>239</v>
      </c>
      <c r="D37" s="60">
        <v>43704</v>
      </c>
      <c r="E37" s="73">
        <v>7.7</v>
      </c>
      <c r="F37" s="104">
        <v>12.320562312344354</v>
      </c>
      <c r="G37" s="61">
        <v>10</v>
      </c>
      <c r="H37" s="61" t="s">
        <v>89</v>
      </c>
      <c r="I37" s="61" t="s">
        <v>89</v>
      </c>
      <c r="J37" s="61" t="s">
        <v>89</v>
      </c>
      <c r="K37" s="61" t="s">
        <v>89</v>
      </c>
      <c r="L37" s="61" t="s">
        <v>89</v>
      </c>
      <c r="M37" s="61" t="s">
        <v>89</v>
      </c>
      <c r="N37" s="61" t="s">
        <v>89</v>
      </c>
      <c r="O37" s="61">
        <v>5</v>
      </c>
      <c r="P37" s="61">
        <v>4</v>
      </c>
      <c r="Q37" s="61" t="s">
        <v>89</v>
      </c>
      <c r="R37" s="61">
        <v>1</v>
      </c>
      <c r="S37" s="61" t="s">
        <v>89</v>
      </c>
      <c r="T37" s="61" t="s">
        <v>89</v>
      </c>
      <c r="U37" s="61"/>
      <c r="V37" s="61"/>
      <c r="W37" s="61"/>
      <c r="X37" s="61"/>
      <c r="Y37" s="61"/>
    </row>
    <row r="38" spans="2:25">
      <c r="B38" s="61" t="s">
        <v>241</v>
      </c>
      <c r="C38" s="61" t="s">
        <v>239</v>
      </c>
      <c r="D38" s="60">
        <v>43704</v>
      </c>
      <c r="E38" s="73">
        <v>9.1999999999999993</v>
      </c>
      <c r="F38" s="74">
        <v>12.340135047772769</v>
      </c>
      <c r="G38" s="61">
        <v>10</v>
      </c>
      <c r="H38" s="61" t="s">
        <v>89</v>
      </c>
      <c r="I38" s="61" t="s">
        <v>89</v>
      </c>
      <c r="J38" s="61" t="s">
        <v>89</v>
      </c>
      <c r="K38" s="61" t="s">
        <v>89</v>
      </c>
      <c r="L38" s="61" t="s">
        <v>89</v>
      </c>
      <c r="M38" s="61" t="s">
        <v>89</v>
      </c>
      <c r="N38" s="61" t="s">
        <v>89</v>
      </c>
      <c r="O38" s="61" t="s">
        <v>89</v>
      </c>
      <c r="P38" s="61">
        <v>3</v>
      </c>
      <c r="Q38" s="61">
        <v>4</v>
      </c>
      <c r="R38" s="61">
        <v>1</v>
      </c>
      <c r="S38" s="61">
        <v>2</v>
      </c>
      <c r="T38" s="61" t="s">
        <v>89</v>
      </c>
      <c r="U38" s="61"/>
      <c r="V38" s="61"/>
      <c r="W38" s="61"/>
      <c r="X38" s="61"/>
      <c r="Y38" s="61"/>
    </row>
    <row r="39" spans="2:25">
      <c r="B39" s="61" t="s">
        <v>242</v>
      </c>
      <c r="C39" s="61" t="s">
        <v>239</v>
      </c>
      <c r="D39" s="60">
        <v>43704</v>
      </c>
      <c r="E39" s="73">
        <v>7.6</v>
      </c>
      <c r="F39" s="74">
        <v>11.095711088310084</v>
      </c>
      <c r="G39" s="61">
        <v>10</v>
      </c>
      <c r="H39" s="61" t="s">
        <v>89</v>
      </c>
      <c r="I39" s="61" t="s">
        <v>89</v>
      </c>
      <c r="J39" s="61" t="s">
        <v>89</v>
      </c>
      <c r="K39" s="61" t="s">
        <v>89</v>
      </c>
      <c r="L39" s="61" t="s">
        <v>89</v>
      </c>
      <c r="M39" s="61" t="s">
        <v>89</v>
      </c>
      <c r="N39" s="61">
        <v>1</v>
      </c>
      <c r="O39" s="61">
        <v>3</v>
      </c>
      <c r="P39" s="61">
        <v>5</v>
      </c>
      <c r="Q39" s="61">
        <v>1</v>
      </c>
      <c r="R39" s="61" t="s">
        <v>89</v>
      </c>
      <c r="S39" s="61" t="s">
        <v>89</v>
      </c>
      <c r="T39" s="61" t="s">
        <v>89</v>
      </c>
      <c r="U39" s="61"/>
      <c r="V39" s="61"/>
      <c r="W39" s="61"/>
      <c r="X39" s="61"/>
      <c r="Y39" s="61"/>
    </row>
    <row r="40" spans="2:25">
      <c r="B40" s="61" t="s">
        <v>243</v>
      </c>
      <c r="C40" s="61" t="s">
        <v>239</v>
      </c>
      <c r="D40" s="60">
        <v>43704</v>
      </c>
      <c r="E40" s="73">
        <v>8.6999999999999993</v>
      </c>
      <c r="F40" s="74">
        <v>10.904405724718567</v>
      </c>
      <c r="G40" s="61">
        <v>10</v>
      </c>
      <c r="H40" s="61" t="s">
        <v>89</v>
      </c>
      <c r="I40" s="61" t="s">
        <v>89</v>
      </c>
      <c r="J40" s="61" t="s">
        <v>89</v>
      </c>
      <c r="K40" s="61" t="s">
        <v>89</v>
      </c>
      <c r="L40" s="61" t="s">
        <v>89</v>
      </c>
      <c r="M40" s="61" t="s">
        <v>89</v>
      </c>
      <c r="N40" s="61" t="s">
        <v>89</v>
      </c>
      <c r="O40" s="61">
        <v>1</v>
      </c>
      <c r="P40" s="61">
        <v>3</v>
      </c>
      <c r="Q40" s="61">
        <v>4</v>
      </c>
      <c r="R40" s="61">
        <v>2</v>
      </c>
      <c r="S40" s="61" t="s">
        <v>89</v>
      </c>
      <c r="T40" s="61" t="s">
        <v>89</v>
      </c>
      <c r="U40" s="61"/>
      <c r="V40" s="61"/>
      <c r="W40" s="61"/>
      <c r="X40" s="61"/>
      <c r="Y40" s="61"/>
    </row>
    <row r="41" spans="2:25">
      <c r="B41" s="61" t="s">
        <v>244</v>
      </c>
      <c r="C41" s="61" t="s">
        <v>239</v>
      </c>
      <c r="D41" s="60">
        <v>43704</v>
      </c>
      <c r="E41" s="73">
        <v>7.9</v>
      </c>
      <c r="F41" s="74">
        <v>9.3400605996534196</v>
      </c>
      <c r="G41" s="61">
        <v>10</v>
      </c>
      <c r="H41" s="61" t="s">
        <v>89</v>
      </c>
      <c r="I41" s="61" t="s">
        <v>89</v>
      </c>
      <c r="J41" s="61" t="s">
        <v>89</v>
      </c>
      <c r="K41" s="61" t="s">
        <v>89</v>
      </c>
      <c r="L41" s="61" t="s">
        <v>89</v>
      </c>
      <c r="M41" s="61" t="s">
        <v>89</v>
      </c>
      <c r="N41" s="61" t="s">
        <v>89</v>
      </c>
      <c r="O41" s="61">
        <v>3</v>
      </c>
      <c r="P41" s="61">
        <v>5</v>
      </c>
      <c r="Q41" s="61">
        <v>2</v>
      </c>
      <c r="R41" s="61" t="s">
        <v>89</v>
      </c>
      <c r="S41" s="61" t="s">
        <v>89</v>
      </c>
      <c r="T41" s="61" t="s">
        <v>89</v>
      </c>
      <c r="U41" s="61"/>
      <c r="V41" s="61"/>
      <c r="W41" s="61"/>
      <c r="X41" s="61"/>
      <c r="Y41" s="61"/>
    </row>
    <row r="42" spans="2:25">
      <c r="B42" s="61" t="s">
        <v>238</v>
      </c>
      <c r="C42" s="61" t="s">
        <v>245</v>
      </c>
      <c r="D42" s="60">
        <v>43704</v>
      </c>
      <c r="E42" s="73">
        <v>7</v>
      </c>
      <c r="F42" s="75">
        <v>11.664236870396087</v>
      </c>
      <c r="G42" s="61">
        <v>10</v>
      </c>
      <c r="H42" s="61" t="s">
        <v>89</v>
      </c>
      <c r="I42" s="61" t="s">
        <v>89</v>
      </c>
      <c r="J42" s="61" t="s">
        <v>89</v>
      </c>
      <c r="K42" s="61" t="s">
        <v>89</v>
      </c>
      <c r="L42" s="61" t="s">
        <v>89</v>
      </c>
      <c r="M42" s="61" t="s">
        <v>89</v>
      </c>
      <c r="N42" s="61">
        <v>2</v>
      </c>
      <c r="O42" s="61">
        <v>7</v>
      </c>
      <c r="P42" s="61" t="s">
        <v>89</v>
      </c>
      <c r="Q42" s="61">
        <v>1</v>
      </c>
      <c r="R42" s="61" t="s">
        <v>89</v>
      </c>
      <c r="S42" s="61" t="s">
        <v>89</v>
      </c>
      <c r="T42" s="61" t="s">
        <v>89</v>
      </c>
      <c r="U42" s="61"/>
      <c r="V42" s="61"/>
      <c r="W42" s="61"/>
      <c r="X42" s="61"/>
      <c r="Y42" s="61"/>
    </row>
    <row r="43" spans="2:25">
      <c r="B43" s="61" t="s">
        <v>240</v>
      </c>
      <c r="C43" s="61" t="s">
        <v>245</v>
      </c>
      <c r="D43" s="60">
        <v>43704</v>
      </c>
      <c r="E43" s="73">
        <v>7.4</v>
      </c>
      <c r="F43" s="104">
        <v>9.448728361893231</v>
      </c>
      <c r="G43" s="61">
        <v>10</v>
      </c>
      <c r="H43" s="61" t="s">
        <v>89</v>
      </c>
      <c r="I43" s="61" t="s">
        <v>89</v>
      </c>
      <c r="J43" s="61" t="s">
        <v>89</v>
      </c>
      <c r="K43" s="61" t="s">
        <v>89</v>
      </c>
      <c r="L43" s="61" t="s">
        <v>89</v>
      </c>
      <c r="M43" s="61" t="s">
        <v>89</v>
      </c>
      <c r="N43" s="61">
        <v>1</v>
      </c>
      <c r="O43" s="61">
        <v>4</v>
      </c>
      <c r="P43" s="61">
        <v>5</v>
      </c>
      <c r="Q43" s="61" t="s">
        <v>89</v>
      </c>
      <c r="R43" s="61" t="s">
        <v>89</v>
      </c>
      <c r="S43" s="61" t="s">
        <v>89</v>
      </c>
      <c r="T43" s="61" t="s">
        <v>89</v>
      </c>
      <c r="U43" s="61"/>
      <c r="V43" s="61"/>
      <c r="W43" s="61"/>
      <c r="X43" s="61"/>
      <c r="Y43" s="61"/>
    </row>
    <row r="44" spans="2:25">
      <c r="B44" s="61" t="s">
        <v>241</v>
      </c>
      <c r="C44" s="61" t="s">
        <v>245</v>
      </c>
      <c r="D44" s="60">
        <v>43704</v>
      </c>
      <c r="E44" s="73">
        <v>8.6</v>
      </c>
      <c r="F44" s="74">
        <v>8.1303011486058043</v>
      </c>
      <c r="G44" s="61">
        <v>10</v>
      </c>
      <c r="H44" s="61" t="s">
        <v>89</v>
      </c>
      <c r="I44" s="61" t="s">
        <v>89</v>
      </c>
      <c r="J44" s="61" t="s">
        <v>89</v>
      </c>
      <c r="K44" s="61" t="s">
        <v>89</v>
      </c>
      <c r="L44" s="61" t="s">
        <v>89</v>
      </c>
      <c r="M44" s="61" t="s">
        <v>89</v>
      </c>
      <c r="N44" s="61" t="s">
        <v>89</v>
      </c>
      <c r="O44" s="61" t="s">
        <v>89</v>
      </c>
      <c r="P44" s="61">
        <v>5</v>
      </c>
      <c r="Q44" s="61">
        <v>4</v>
      </c>
      <c r="R44" s="61">
        <v>1</v>
      </c>
      <c r="S44" s="61" t="s">
        <v>89</v>
      </c>
      <c r="T44" s="61" t="s">
        <v>89</v>
      </c>
      <c r="U44" s="61"/>
      <c r="V44" s="61"/>
      <c r="W44" s="61"/>
      <c r="X44" s="61"/>
      <c r="Y44" s="61"/>
    </row>
    <row r="45" spans="2:25">
      <c r="B45" s="61" t="s">
        <v>242</v>
      </c>
      <c r="C45" s="61" t="s">
        <v>245</v>
      </c>
      <c r="D45" s="60">
        <v>43704</v>
      </c>
      <c r="E45" s="73">
        <v>6.8</v>
      </c>
      <c r="F45" s="74">
        <v>11.600156437450252</v>
      </c>
      <c r="G45" s="61">
        <v>10</v>
      </c>
      <c r="H45" s="61" t="s">
        <v>89</v>
      </c>
      <c r="I45" s="61" t="s">
        <v>89</v>
      </c>
      <c r="J45" s="61" t="s">
        <v>89</v>
      </c>
      <c r="K45" s="61" t="s">
        <v>89</v>
      </c>
      <c r="L45" s="61" t="s">
        <v>89</v>
      </c>
      <c r="M45" s="61" t="s">
        <v>89</v>
      </c>
      <c r="N45" s="61">
        <v>4</v>
      </c>
      <c r="O45" s="61">
        <v>4</v>
      </c>
      <c r="P45" s="61">
        <v>2</v>
      </c>
      <c r="Q45" s="61" t="s">
        <v>89</v>
      </c>
      <c r="R45" s="61" t="s">
        <v>89</v>
      </c>
      <c r="S45" s="61" t="s">
        <v>89</v>
      </c>
      <c r="T45" s="61" t="s">
        <v>89</v>
      </c>
      <c r="U45" s="61"/>
      <c r="V45" s="61"/>
      <c r="W45" s="61"/>
      <c r="X45" s="61"/>
      <c r="Y45" s="61"/>
    </row>
    <row r="46" spans="2:25">
      <c r="B46" s="61" t="s">
        <v>243</v>
      </c>
      <c r="C46" s="61" t="s">
        <v>245</v>
      </c>
      <c r="D46" s="60">
        <v>43704</v>
      </c>
      <c r="E46" s="73">
        <v>8.3000000000000007</v>
      </c>
      <c r="F46" s="74">
        <v>9.9189470162477846</v>
      </c>
      <c r="G46" s="61">
        <v>10</v>
      </c>
      <c r="H46" s="61" t="s">
        <v>89</v>
      </c>
      <c r="I46" s="61" t="s">
        <v>89</v>
      </c>
      <c r="J46" s="61" t="s">
        <v>89</v>
      </c>
      <c r="K46" s="61" t="s">
        <v>89</v>
      </c>
      <c r="L46" s="61" t="s">
        <v>89</v>
      </c>
      <c r="M46" s="61" t="s">
        <v>89</v>
      </c>
      <c r="N46" s="61" t="s">
        <v>89</v>
      </c>
      <c r="O46" s="61">
        <v>2</v>
      </c>
      <c r="P46" s="61">
        <v>3</v>
      </c>
      <c r="Q46" s="61">
        <v>5</v>
      </c>
      <c r="R46" s="61" t="s">
        <v>89</v>
      </c>
      <c r="S46" s="61" t="s">
        <v>89</v>
      </c>
      <c r="T46" s="61" t="s">
        <v>89</v>
      </c>
      <c r="U46" s="61"/>
      <c r="V46" s="61"/>
      <c r="W46" s="61"/>
      <c r="X46" s="61"/>
      <c r="Y46" s="61"/>
    </row>
    <row r="47" spans="2:25">
      <c r="B47" s="61" t="s">
        <v>244</v>
      </c>
      <c r="C47" s="61" t="s">
        <v>245</v>
      </c>
      <c r="D47" s="60">
        <v>43704</v>
      </c>
      <c r="E47" s="73">
        <v>8.4</v>
      </c>
      <c r="F47" s="74">
        <v>13.973664175919836</v>
      </c>
      <c r="G47" s="61">
        <v>10</v>
      </c>
      <c r="H47" s="61" t="s">
        <v>89</v>
      </c>
      <c r="I47" s="61" t="s">
        <v>89</v>
      </c>
      <c r="J47" s="61" t="s">
        <v>89</v>
      </c>
      <c r="K47" s="61" t="s">
        <v>89</v>
      </c>
      <c r="L47" s="61" t="s">
        <v>89</v>
      </c>
      <c r="M47" s="61" t="s">
        <v>89</v>
      </c>
      <c r="N47" s="61" t="s">
        <v>89</v>
      </c>
      <c r="O47" s="61">
        <v>2</v>
      </c>
      <c r="P47" s="61">
        <v>5</v>
      </c>
      <c r="Q47" s="61" t="s">
        <v>89</v>
      </c>
      <c r="R47" s="61">
        <v>3</v>
      </c>
      <c r="S47" s="61" t="s">
        <v>89</v>
      </c>
      <c r="T47" s="61" t="s">
        <v>89</v>
      </c>
      <c r="U47" s="61"/>
      <c r="V47" s="61"/>
      <c r="W47" s="61"/>
      <c r="X47" s="61"/>
      <c r="Y47" s="61"/>
    </row>
    <row r="48" spans="2:25">
      <c r="B48" s="61" t="s">
        <v>238</v>
      </c>
      <c r="C48" s="61" t="s">
        <v>246</v>
      </c>
      <c r="D48" s="60">
        <v>43704</v>
      </c>
      <c r="E48" s="73">
        <v>7.3</v>
      </c>
      <c r="F48" s="75">
        <v>22.416324581979147</v>
      </c>
      <c r="G48" s="61">
        <v>10</v>
      </c>
      <c r="H48" s="61" t="s">
        <v>89</v>
      </c>
      <c r="I48" s="61" t="s">
        <v>89</v>
      </c>
      <c r="J48" s="61" t="s">
        <v>89</v>
      </c>
      <c r="K48" s="61" t="s">
        <v>89</v>
      </c>
      <c r="L48" s="61">
        <v>1</v>
      </c>
      <c r="M48" s="61">
        <v>1</v>
      </c>
      <c r="N48" s="61" t="s">
        <v>89</v>
      </c>
      <c r="O48" s="61">
        <v>2</v>
      </c>
      <c r="P48" s="61">
        <v>4</v>
      </c>
      <c r="Q48" s="61">
        <v>2</v>
      </c>
      <c r="R48" s="61" t="s">
        <v>89</v>
      </c>
      <c r="S48" s="61" t="s">
        <v>89</v>
      </c>
      <c r="T48" s="61" t="s">
        <v>89</v>
      </c>
      <c r="U48" s="61"/>
      <c r="V48" s="61"/>
      <c r="W48" s="61"/>
      <c r="X48" s="61"/>
      <c r="Y48" s="61"/>
    </row>
    <row r="49" spans="2:25">
      <c r="B49" s="61" t="s">
        <v>240</v>
      </c>
      <c r="C49" s="61" t="s">
        <v>246</v>
      </c>
      <c r="D49" s="60">
        <v>43704</v>
      </c>
      <c r="E49" s="73">
        <v>7.7</v>
      </c>
      <c r="F49" s="104">
        <v>18.417357044313988</v>
      </c>
      <c r="G49" s="61">
        <v>10</v>
      </c>
      <c r="H49" s="61" t="s">
        <v>89</v>
      </c>
      <c r="I49" s="61" t="s">
        <v>89</v>
      </c>
      <c r="J49" s="61" t="s">
        <v>89</v>
      </c>
      <c r="K49" s="61" t="s">
        <v>89</v>
      </c>
      <c r="L49" s="61" t="s">
        <v>89</v>
      </c>
      <c r="M49" s="61" t="s">
        <v>89</v>
      </c>
      <c r="N49" s="61">
        <v>3</v>
      </c>
      <c r="O49" s="61">
        <v>1</v>
      </c>
      <c r="P49" s="61">
        <v>3</v>
      </c>
      <c r="Q49" s="61">
        <v>2</v>
      </c>
      <c r="R49" s="61">
        <v>1</v>
      </c>
      <c r="S49" s="61" t="s">
        <v>89</v>
      </c>
      <c r="T49" s="61" t="s">
        <v>89</v>
      </c>
      <c r="U49" s="61"/>
      <c r="V49" s="61"/>
      <c r="W49" s="61"/>
      <c r="X49" s="61"/>
      <c r="Y49" s="61"/>
    </row>
    <row r="50" spans="2:25">
      <c r="B50" s="61" t="s">
        <v>241</v>
      </c>
      <c r="C50" s="61" t="s">
        <v>246</v>
      </c>
      <c r="D50" s="60">
        <v>43704</v>
      </c>
      <c r="E50" s="73">
        <v>9.1999999999999993</v>
      </c>
      <c r="F50" s="74">
        <v>8.5740286711588816</v>
      </c>
      <c r="G50" s="61">
        <v>10</v>
      </c>
      <c r="H50" s="61" t="s">
        <v>89</v>
      </c>
      <c r="I50" s="61" t="s">
        <v>89</v>
      </c>
      <c r="J50" s="61" t="s">
        <v>89</v>
      </c>
      <c r="K50" s="61" t="s">
        <v>89</v>
      </c>
      <c r="L50" s="61" t="s">
        <v>89</v>
      </c>
      <c r="M50" s="61" t="s">
        <v>89</v>
      </c>
      <c r="N50" s="61" t="s">
        <v>89</v>
      </c>
      <c r="O50" s="61" t="s">
        <v>89</v>
      </c>
      <c r="P50" s="61">
        <v>2</v>
      </c>
      <c r="Q50" s="61">
        <v>4</v>
      </c>
      <c r="R50" s="61">
        <v>4</v>
      </c>
      <c r="S50" s="61" t="s">
        <v>89</v>
      </c>
      <c r="T50" s="61" t="s">
        <v>89</v>
      </c>
      <c r="U50" s="61"/>
      <c r="V50" s="61"/>
      <c r="W50" s="61"/>
      <c r="X50" s="61"/>
      <c r="Y50" s="61"/>
    </row>
    <row r="51" spans="2:25">
      <c r="B51" s="61" t="s">
        <v>242</v>
      </c>
      <c r="C51" s="61" t="s">
        <v>246</v>
      </c>
      <c r="D51" s="60">
        <v>43704</v>
      </c>
      <c r="E51" s="73">
        <v>7.3</v>
      </c>
      <c r="F51" s="74">
        <v>15.883586420937078</v>
      </c>
      <c r="G51" s="61">
        <v>10</v>
      </c>
      <c r="H51" s="61" t="s">
        <v>89</v>
      </c>
      <c r="I51" s="61" t="s">
        <v>89</v>
      </c>
      <c r="J51" s="61" t="s">
        <v>89</v>
      </c>
      <c r="K51" s="61" t="s">
        <v>89</v>
      </c>
      <c r="L51" s="61" t="s">
        <v>89</v>
      </c>
      <c r="M51" s="61" t="s">
        <v>89</v>
      </c>
      <c r="N51" s="61">
        <v>2</v>
      </c>
      <c r="O51" s="61">
        <v>5</v>
      </c>
      <c r="P51" s="61">
        <v>2</v>
      </c>
      <c r="Q51" s="61" t="s">
        <v>89</v>
      </c>
      <c r="R51" s="61">
        <v>1</v>
      </c>
      <c r="S51" s="61" t="s">
        <v>89</v>
      </c>
      <c r="T51" s="61" t="s">
        <v>89</v>
      </c>
      <c r="U51" s="61"/>
      <c r="V51" s="61"/>
      <c r="W51" s="61"/>
      <c r="X51" s="61"/>
      <c r="Y51" s="61"/>
    </row>
    <row r="52" spans="2:25">
      <c r="B52" s="61" t="s">
        <v>243</v>
      </c>
      <c r="C52" s="61" t="s">
        <v>246</v>
      </c>
      <c r="D52" s="60">
        <v>43704</v>
      </c>
      <c r="E52" s="73">
        <v>8.6</v>
      </c>
      <c r="F52" s="74">
        <v>8.1303011486058043</v>
      </c>
      <c r="G52" s="61">
        <v>10</v>
      </c>
      <c r="H52" s="61" t="s">
        <v>89</v>
      </c>
      <c r="I52" s="61" t="s">
        <v>89</v>
      </c>
      <c r="J52" s="61" t="s">
        <v>89</v>
      </c>
      <c r="K52" s="61" t="s">
        <v>89</v>
      </c>
      <c r="L52" s="61" t="s">
        <v>89</v>
      </c>
      <c r="M52" s="61" t="s">
        <v>89</v>
      </c>
      <c r="N52" s="61" t="s">
        <v>89</v>
      </c>
      <c r="O52" s="61" t="s">
        <v>89</v>
      </c>
      <c r="P52" s="61">
        <v>5</v>
      </c>
      <c r="Q52" s="61">
        <v>4</v>
      </c>
      <c r="R52" s="61">
        <v>1</v>
      </c>
      <c r="S52" s="61" t="s">
        <v>89</v>
      </c>
      <c r="T52" s="61" t="s">
        <v>89</v>
      </c>
      <c r="U52" s="61"/>
      <c r="V52" s="61"/>
      <c r="W52" s="61"/>
      <c r="X52" s="61"/>
      <c r="Y52" s="61"/>
    </row>
    <row r="53" spans="2:25">
      <c r="B53" s="61" t="s">
        <v>244</v>
      </c>
      <c r="C53" s="61" t="s">
        <v>246</v>
      </c>
      <c r="D53" s="60">
        <v>43704</v>
      </c>
      <c r="E53" s="73">
        <v>8</v>
      </c>
      <c r="F53" s="74">
        <v>20.412414523193149</v>
      </c>
      <c r="G53" s="61">
        <v>10</v>
      </c>
      <c r="H53" s="61" t="s">
        <v>89</v>
      </c>
      <c r="I53" s="61" t="s">
        <v>89</v>
      </c>
      <c r="J53" s="61" t="s">
        <v>89</v>
      </c>
      <c r="K53" s="61" t="s">
        <v>89</v>
      </c>
      <c r="L53" s="61" t="s">
        <v>89</v>
      </c>
      <c r="M53" s="61">
        <v>1</v>
      </c>
      <c r="N53" s="61">
        <v>1</v>
      </c>
      <c r="O53" s="61">
        <v>1</v>
      </c>
      <c r="P53" s="61">
        <v>3</v>
      </c>
      <c r="Q53" s="61">
        <v>2</v>
      </c>
      <c r="R53" s="61">
        <v>2</v>
      </c>
      <c r="S53" s="61" t="s">
        <v>89</v>
      </c>
      <c r="T53" s="61" t="s">
        <v>89</v>
      </c>
      <c r="U53" s="61"/>
      <c r="V53" s="61"/>
      <c r="W53" s="61"/>
      <c r="X53" s="61"/>
      <c r="Y53" s="61"/>
    </row>
    <row r="55" spans="2:25">
      <c r="B55" s="64" t="s">
        <v>41</v>
      </c>
    </row>
    <row r="56" spans="2:25">
      <c r="B56" s="68" t="s">
        <v>252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</row>
    <row r="57" spans="2:25">
      <c r="B57" s="68" t="s">
        <v>253</v>
      </c>
      <c r="Y57" s="69"/>
    </row>
    <row r="58" spans="2:25">
      <c r="B58" s="68" t="s">
        <v>254</v>
      </c>
      <c r="Y58" s="69"/>
    </row>
    <row r="59" spans="2:25">
      <c r="B59" s="68"/>
      <c r="Y59" s="69"/>
    </row>
    <row r="60" spans="2:25"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8:Y18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0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8:D53 C36 B18:Y18 C19:D23 D36:D4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7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7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7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8:D53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8:Y53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6:G53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8:Y53 B18:Y23 B36:Y41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8:D53 D18:D23 D36:D41">
    <cfRule type="colorScale" priority="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 D30:D53">
    <cfRule type="colorScale" priority="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 B30:Y53">
    <cfRule type="colorScale" priority="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53">
    <cfRule type="colorScale" priority="1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5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46"/>
  <sheetViews>
    <sheetView topLeftCell="A16" workbookViewId="0">
      <selection activeCell="M26" sqref="M2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116"/>
      <c r="C1" s="117"/>
      <c r="D1" s="118"/>
      <c r="E1" s="81"/>
      <c r="F1" s="118"/>
      <c r="G1" s="141"/>
      <c r="H1" s="141"/>
      <c r="I1" s="141"/>
      <c r="J1" s="118"/>
      <c r="K1" s="118"/>
      <c r="L1" s="118"/>
      <c r="M1" s="118"/>
      <c r="N1" s="118"/>
      <c r="O1" s="82"/>
      <c r="P1" s="118"/>
      <c r="Q1" s="82"/>
      <c r="R1" s="118"/>
      <c r="S1" s="118"/>
      <c r="T1" s="120"/>
      <c r="U1" s="118"/>
      <c r="V1" s="118"/>
      <c r="W1" s="118"/>
      <c r="X1" s="118"/>
      <c r="Y1" s="118"/>
    </row>
    <row r="2" spans="1:25" ht="20.25">
      <c r="B2" s="142" t="s">
        <v>14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>
      <c r="B3" s="144" t="s">
        <v>114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7.25" thickBot="1">
      <c r="A4" s="84"/>
      <c r="B4" s="85" t="s">
        <v>11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84"/>
      <c r="B5" s="147" t="s">
        <v>267</v>
      </c>
      <c r="C5" s="122" t="s">
        <v>271</v>
      </c>
      <c r="D5" s="12"/>
      <c r="E5" s="13" t="s">
        <v>264</v>
      </c>
      <c r="F5" s="14"/>
      <c r="G5" s="129" t="s">
        <v>17</v>
      </c>
      <c r="H5" s="129"/>
      <c r="I5" s="15"/>
      <c r="J5" s="130">
        <v>43740</v>
      </c>
      <c r="K5" s="130"/>
      <c r="L5" s="130"/>
      <c r="M5" s="130"/>
      <c r="N5" s="130"/>
      <c r="O5" s="15"/>
      <c r="P5" s="87" t="s">
        <v>12</v>
      </c>
      <c r="Q5" s="17"/>
      <c r="R5" s="18"/>
      <c r="S5" s="13"/>
      <c r="T5" s="13"/>
      <c r="U5" s="131">
        <v>43748</v>
      </c>
      <c r="V5" s="132"/>
      <c r="W5" s="132"/>
      <c r="X5" s="132"/>
      <c r="Y5" s="19"/>
    </row>
    <row r="6" spans="1:25">
      <c r="A6" s="84"/>
      <c r="B6" s="148"/>
      <c r="C6" s="123" t="s">
        <v>270</v>
      </c>
      <c r="D6" s="88"/>
      <c r="E6" s="89" t="s">
        <v>126</v>
      </c>
      <c r="F6" s="90"/>
      <c r="G6" s="137" t="s">
        <v>21</v>
      </c>
      <c r="H6" s="137"/>
      <c r="I6" s="91"/>
      <c r="J6" s="138">
        <v>43359</v>
      </c>
      <c r="K6" s="138"/>
      <c r="L6" s="138"/>
      <c r="M6" s="138"/>
      <c r="N6" s="138"/>
      <c r="O6" s="91"/>
      <c r="P6" s="92" t="s">
        <v>22</v>
      </c>
      <c r="Q6" s="93"/>
      <c r="R6" s="93"/>
      <c r="S6" s="91"/>
      <c r="T6" s="93"/>
      <c r="U6" s="139"/>
      <c r="V6" s="139"/>
      <c r="W6" s="139"/>
      <c r="X6" s="139"/>
      <c r="Y6" s="94" t="s">
        <v>129</v>
      </c>
    </row>
    <row r="7" spans="1:25">
      <c r="A7" s="95"/>
      <c r="B7" s="148"/>
      <c r="C7" s="123" t="s">
        <v>269</v>
      </c>
      <c r="D7" s="88"/>
      <c r="E7" s="96"/>
      <c r="F7" s="97"/>
      <c r="G7" s="137" t="s">
        <v>26</v>
      </c>
      <c r="H7" s="137"/>
      <c r="I7" s="91"/>
      <c r="J7" s="140"/>
      <c r="K7" s="140"/>
      <c r="L7" s="140"/>
      <c r="M7" s="140"/>
      <c r="N7" s="140"/>
      <c r="O7" s="91"/>
      <c r="P7" s="92" t="s">
        <v>27</v>
      </c>
      <c r="Q7" s="96"/>
      <c r="R7" s="96"/>
      <c r="S7" s="96"/>
      <c r="T7" s="96"/>
      <c r="U7" s="139"/>
      <c r="V7" s="139"/>
      <c r="W7" s="139"/>
      <c r="X7" s="139"/>
      <c r="Y7" s="33"/>
    </row>
    <row r="8" spans="1:25" ht="17.25" thickBot="1">
      <c r="A8" s="95"/>
      <c r="B8" s="149"/>
      <c r="C8" s="124" t="s">
        <v>268</v>
      </c>
      <c r="D8" s="36"/>
      <c r="E8" s="37"/>
      <c r="F8" s="38"/>
      <c r="G8" s="98"/>
      <c r="H8" s="38"/>
      <c r="I8" s="35"/>
      <c r="J8" s="40"/>
      <c r="K8" s="41"/>
      <c r="L8" s="41"/>
      <c r="M8" s="41"/>
      <c r="N8" s="41"/>
      <c r="O8" s="35"/>
      <c r="P8" s="98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99" t="s">
        <v>0</v>
      </c>
      <c r="C9" s="100"/>
      <c r="D9" s="101"/>
      <c r="E9" s="100"/>
      <c r="F9" s="100"/>
      <c r="G9" s="102"/>
      <c r="H9" s="102"/>
      <c r="I9" s="102"/>
      <c r="J9" s="102"/>
      <c r="K9" s="102"/>
      <c r="L9" s="103"/>
      <c r="M9" s="102"/>
      <c r="N9" s="102"/>
      <c r="O9" s="102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50" t="str">
        <f>E6</f>
        <v>무주농장</v>
      </c>
      <c r="C10" s="51" t="s">
        <v>30</v>
      </c>
      <c r="D10" s="52">
        <f>ROUNDDOWN((J5-J6+1)/7,0)</f>
        <v>54</v>
      </c>
      <c r="E10" s="53" t="s">
        <v>1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</v>
      </c>
      <c r="C11" s="58" t="s">
        <v>3</v>
      </c>
      <c r="D11" s="58" t="s">
        <v>4</v>
      </c>
      <c r="E11" s="58" t="s">
        <v>5</v>
      </c>
      <c r="F11" s="58" t="s">
        <v>6</v>
      </c>
      <c r="G11" s="58" t="s">
        <v>7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1" t="s">
        <v>255</v>
      </c>
      <c r="C12" s="61" t="s">
        <v>262</v>
      </c>
      <c r="D12" s="60">
        <v>43740</v>
      </c>
      <c r="E12" s="61">
        <v>93</v>
      </c>
      <c r="F12" s="61">
        <v>158</v>
      </c>
      <c r="G12" s="61">
        <v>10</v>
      </c>
      <c r="H12" s="61">
        <v>10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B13" s="61" t="s">
        <v>256</v>
      </c>
      <c r="C13" s="61" t="s">
        <v>262</v>
      </c>
      <c r="D13" s="60">
        <v>43740</v>
      </c>
      <c r="E13" s="61">
        <v>20</v>
      </c>
      <c r="F13" s="61">
        <v>135</v>
      </c>
      <c r="G13" s="61">
        <v>10</v>
      </c>
      <c r="H13" s="61">
        <v>10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257</v>
      </c>
      <c r="C14" s="61" t="s">
        <v>262</v>
      </c>
      <c r="D14" s="60">
        <v>43740</v>
      </c>
      <c r="E14" s="61">
        <v>57</v>
      </c>
      <c r="F14" s="61">
        <v>170</v>
      </c>
      <c r="G14" s="61">
        <v>10</v>
      </c>
      <c r="H14" s="61">
        <v>10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>
      <c r="B15" s="61" t="s">
        <v>258</v>
      </c>
      <c r="C15" s="61" t="s">
        <v>262</v>
      </c>
      <c r="D15" s="60">
        <v>43740</v>
      </c>
      <c r="E15" s="61">
        <v>33</v>
      </c>
      <c r="F15" s="61">
        <v>182</v>
      </c>
      <c r="G15" s="61">
        <v>10</v>
      </c>
      <c r="H15" s="61">
        <v>10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>
      <c r="B16" s="61" t="s">
        <v>259</v>
      </c>
      <c r="C16" s="61" t="s">
        <v>262</v>
      </c>
      <c r="D16" s="60">
        <v>43740</v>
      </c>
      <c r="E16" s="61">
        <v>10</v>
      </c>
      <c r="F16" s="61">
        <v>160</v>
      </c>
      <c r="G16" s="61">
        <v>10</v>
      </c>
      <c r="H16" s="61">
        <v>10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2:25">
      <c r="B17" s="61" t="s">
        <v>260</v>
      </c>
      <c r="C17" s="61" t="s">
        <v>262</v>
      </c>
      <c r="D17" s="60">
        <v>43740</v>
      </c>
      <c r="E17" s="61">
        <v>60</v>
      </c>
      <c r="F17" s="61">
        <v>257</v>
      </c>
      <c r="G17" s="61">
        <v>10</v>
      </c>
      <c r="H17" s="61">
        <v>10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2:25">
      <c r="B18" s="61" t="s">
        <v>255</v>
      </c>
      <c r="C18" s="61" t="s">
        <v>261</v>
      </c>
      <c r="D18" s="60">
        <v>43740</v>
      </c>
      <c r="E18" s="61">
        <v>51</v>
      </c>
      <c r="F18" s="61">
        <v>53</v>
      </c>
      <c r="G18" s="61">
        <v>10</v>
      </c>
      <c r="H18" s="61">
        <v>10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2:25">
      <c r="B19" s="61" t="s">
        <v>256</v>
      </c>
      <c r="C19" s="61" t="s">
        <v>261</v>
      </c>
      <c r="D19" s="60">
        <v>43740</v>
      </c>
      <c r="E19" s="61">
        <v>27</v>
      </c>
      <c r="F19" s="61">
        <v>70</v>
      </c>
      <c r="G19" s="61">
        <v>10</v>
      </c>
      <c r="H19" s="61">
        <v>10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2:25">
      <c r="B20" s="61" t="s">
        <v>257</v>
      </c>
      <c r="C20" s="61" t="s">
        <v>261</v>
      </c>
      <c r="D20" s="60">
        <v>43740</v>
      </c>
      <c r="E20" s="61">
        <v>31</v>
      </c>
      <c r="F20" s="61">
        <v>65</v>
      </c>
      <c r="G20" s="61">
        <v>10</v>
      </c>
      <c r="H20" s="61">
        <v>10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2:25">
      <c r="B21" s="61" t="s">
        <v>258</v>
      </c>
      <c r="C21" s="61" t="s">
        <v>261</v>
      </c>
      <c r="D21" s="60">
        <v>43740</v>
      </c>
      <c r="E21" s="61">
        <v>23</v>
      </c>
      <c r="F21" s="61">
        <v>91</v>
      </c>
      <c r="G21" s="61">
        <v>10</v>
      </c>
      <c r="H21" s="61">
        <v>10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>
      <c r="B22" s="61" t="s">
        <v>259</v>
      </c>
      <c r="C22" s="61" t="s">
        <v>261</v>
      </c>
      <c r="D22" s="60">
        <v>43740</v>
      </c>
      <c r="E22" s="61">
        <v>16</v>
      </c>
      <c r="F22" s="61">
        <v>88</v>
      </c>
      <c r="G22" s="61">
        <v>10</v>
      </c>
      <c r="H22" s="61">
        <v>10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>
      <c r="B23" s="61" t="s">
        <v>260</v>
      </c>
      <c r="C23" s="61" t="s">
        <v>261</v>
      </c>
      <c r="D23" s="60">
        <v>43740</v>
      </c>
      <c r="E23" s="61">
        <v>27</v>
      </c>
      <c r="F23" s="61">
        <v>67</v>
      </c>
      <c r="G23" s="61">
        <v>10</v>
      </c>
      <c r="H23" s="61">
        <v>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5">
      <c r="B24" s="61" t="s">
        <v>255</v>
      </c>
      <c r="C24" s="61" t="s">
        <v>82</v>
      </c>
      <c r="D24" s="60">
        <v>43740</v>
      </c>
      <c r="E24" s="61">
        <v>5719</v>
      </c>
      <c r="F24" s="61">
        <v>48</v>
      </c>
      <c r="G24" s="61">
        <v>10</v>
      </c>
      <c r="H24" s="61"/>
      <c r="I24" s="61"/>
      <c r="J24" s="61">
        <v>2</v>
      </c>
      <c r="K24" s="61">
        <v>2</v>
      </c>
      <c r="L24" s="61">
        <v>1</v>
      </c>
      <c r="M24" s="61">
        <v>1</v>
      </c>
      <c r="N24" s="61"/>
      <c r="O24" s="61">
        <v>4</v>
      </c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2:25">
      <c r="B25" s="61" t="s">
        <v>256</v>
      </c>
      <c r="C25" s="61" t="s">
        <v>82</v>
      </c>
      <c r="D25" s="60">
        <v>43740</v>
      </c>
      <c r="E25" s="61">
        <v>4741</v>
      </c>
      <c r="F25" s="61">
        <v>45</v>
      </c>
      <c r="G25" s="61">
        <v>10</v>
      </c>
      <c r="H25" s="61"/>
      <c r="I25" s="61">
        <v>1</v>
      </c>
      <c r="J25" s="61">
        <v>1</v>
      </c>
      <c r="K25" s="61">
        <v>2</v>
      </c>
      <c r="L25" s="61">
        <v>1</v>
      </c>
      <c r="M25" s="61">
        <v>1</v>
      </c>
      <c r="N25" s="61">
        <v>4</v>
      </c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2:25">
      <c r="B26" s="61" t="s">
        <v>257</v>
      </c>
      <c r="C26" s="61" t="s">
        <v>82</v>
      </c>
      <c r="D26" s="60">
        <v>43740</v>
      </c>
      <c r="E26" s="61">
        <v>8298</v>
      </c>
      <c r="F26" s="61">
        <v>29</v>
      </c>
      <c r="G26" s="61">
        <v>10</v>
      </c>
      <c r="H26" s="61"/>
      <c r="I26" s="61"/>
      <c r="J26" s="61"/>
      <c r="K26" s="61"/>
      <c r="L26" s="61"/>
      <c r="M26" s="61">
        <v>3</v>
      </c>
      <c r="N26" s="61">
        <v>1</v>
      </c>
      <c r="O26" s="61">
        <v>4</v>
      </c>
      <c r="P26" s="61">
        <v>1</v>
      </c>
      <c r="Q26" s="61">
        <v>1</v>
      </c>
      <c r="R26" s="61"/>
      <c r="S26" s="61"/>
      <c r="T26" s="61"/>
      <c r="U26" s="61"/>
      <c r="V26" s="61"/>
      <c r="W26" s="61"/>
      <c r="X26" s="61"/>
      <c r="Y26" s="61"/>
    </row>
    <row r="27" spans="2:25">
      <c r="B27" s="61" t="s">
        <v>258</v>
      </c>
      <c r="C27" s="61" t="s">
        <v>82</v>
      </c>
      <c r="D27" s="60">
        <v>43740</v>
      </c>
      <c r="E27" s="61">
        <v>5050</v>
      </c>
      <c r="F27" s="61">
        <v>66</v>
      </c>
      <c r="G27" s="61">
        <v>10</v>
      </c>
      <c r="H27" s="61"/>
      <c r="I27" s="61"/>
      <c r="J27" s="61">
        <v>2</v>
      </c>
      <c r="K27" s="61">
        <v>3</v>
      </c>
      <c r="L27" s="61">
        <v>3</v>
      </c>
      <c r="M27" s="61"/>
      <c r="N27" s="61"/>
      <c r="O27" s="61">
        <v>1</v>
      </c>
      <c r="P27" s="61"/>
      <c r="Q27" s="61">
        <v>1</v>
      </c>
      <c r="R27" s="61"/>
      <c r="S27" s="61"/>
      <c r="T27" s="61"/>
      <c r="U27" s="61"/>
      <c r="V27" s="61"/>
      <c r="W27" s="61"/>
      <c r="X27" s="61"/>
      <c r="Y27" s="61"/>
    </row>
    <row r="28" spans="2:25">
      <c r="B28" s="61" t="s">
        <v>259</v>
      </c>
      <c r="C28" s="61" t="s">
        <v>82</v>
      </c>
      <c r="D28" s="60">
        <v>43740</v>
      </c>
      <c r="E28" s="61">
        <v>7546</v>
      </c>
      <c r="F28" s="61">
        <v>44</v>
      </c>
      <c r="G28" s="61">
        <v>10</v>
      </c>
      <c r="H28" s="61">
        <v>1</v>
      </c>
      <c r="I28" s="61"/>
      <c r="J28" s="61"/>
      <c r="K28" s="61"/>
      <c r="L28" s="61">
        <v>1</v>
      </c>
      <c r="M28" s="61"/>
      <c r="N28" s="61">
        <v>2</v>
      </c>
      <c r="O28" s="61">
        <v>4</v>
      </c>
      <c r="P28" s="61">
        <v>2</v>
      </c>
      <c r="Q28" s="61"/>
      <c r="R28" s="61"/>
      <c r="S28" s="61"/>
      <c r="T28" s="61"/>
      <c r="U28" s="61"/>
      <c r="V28" s="61"/>
      <c r="W28" s="61"/>
      <c r="X28" s="61"/>
      <c r="Y28" s="61"/>
    </row>
    <row r="29" spans="2:25">
      <c r="B29" s="61" t="s">
        <v>260</v>
      </c>
      <c r="C29" s="61" t="s">
        <v>82</v>
      </c>
      <c r="D29" s="60">
        <v>43740</v>
      </c>
      <c r="E29" s="61">
        <v>6306</v>
      </c>
      <c r="F29" s="61">
        <v>50</v>
      </c>
      <c r="G29" s="61">
        <v>10</v>
      </c>
      <c r="H29" s="61"/>
      <c r="I29" s="61"/>
      <c r="J29" s="61">
        <v>1</v>
      </c>
      <c r="K29" s="61">
        <v>2</v>
      </c>
      <c r="L29" s="61">
        <v>1</v>
      </c>
      <c r="M29" s="61">
        <v>2</v>
      </c>
      <c r="N29" s="61">
        <v>1</v>
      </c>
      <c r="O29" s="61">
        <v>1</v>
      </c>
      <c r="P29" s="61">
        <v>2</v>
      </c>
      <c r="Q29" s="61"/>
      <c r="R29" s="61"/>
      <c r="S29" s="61"/>
      <c r="T29" s="61"/>
      <c r="U29" s="61"/>
      <c r="V29" s="61"/>
      <c r="W29" s="61"/>
      <c r="X29" s="61"/>
      <c r="Y29" s="61"/>
    </row>
    <row r="30" spans="2:25">
      <c r="B30" s="61" t="s">
        <v>255</v>
      </c>
      <c r="C30" s="61" t="s">
        <v>263</v>
      </c>
      <c r="D30" s="60">
        <v>43740</v>
      </c>
      <c r="E30" s="73">
        <v>6.4</v>
      </c>
      <c r="F30" s="75">
        <v>13.176156917368223</v>
      </c>
      <c r="G30" s="61">
        <v>10</v>
      </c>
      <c r="H30" s="61" t="s">
        <v>89</v>
      </c>
      <c r="I30" s="61" t="s">
        <v>89</v>
      </c>
      <c r="J30" s="61" t="s">
        <v>89</v>
      </c>
      <c r="K30" s="61" t="s">
        <v>89</v>
      </c>
      <c r="L30" s="61" t="s">
        <v>89</v>
      </c>
      <c r="M30" s="61">
        <v>1</v>
      </c>
      <c r="N30" s="61">
        <v>5</v>
      </c>
      <c r="O30" s="61">
        <v>3</v>
      </c>
      <c r="P30" s="61">
        <v>1</v>
      </c>
      <c r="Q30" s="61" t="s">
        <v>89</v>
      </c>
      <c r="R30" s="61" t="s">
        <v>89</v>
      </c>
      <c r="S30" s="61" t="s">
        <v>89</v>
      </c>
      <c r="T30" s="61" t="s">
        <v>89</v>
      </c>
      <c r="U30" s="61"/>
      <c r="V30" s="61"/>
      <c r="W30" s="61"/>
      <c r="X30" s="61"/>
      <c r="Y30" s="61"/>
    </row>
    <row r="31" spans="2:25">
      <c r="B31" s="61" t="s">
        <v>256</v>
      </c>
      <c r="C31" s="61" t="s">
        <v>263</v>
      </c>
      <c r="D31" s="60">
        <v>43740</v>
      </c>
      <c r="E31" s="73">
        <v>6.6</v>
      </c>
      <c r="F31" s="104">
        <v>10.594028769395443</v>
      </c>
      <c r="G31" s="61">
        <v>10</v>
      </c>
      <c r="H31" s="61" t="s">
        <v>89</v>
      </c>
      <c r="I31" s="61" t="s">
        <v>89</v>
      </c>
      <c r="J31" s="61" t="s">
        <v>89</v>
      </c>
      <c r="K31" s="61" t="s">
        <v>89</v>
      </c>
      <c r="L31" s="61" t="s">
        <v>89</v>
      </c>
      <c r="M31" s="61" t="s">
        <v>89</v>
      </c>
      <c r="N31" s="61">
        <v>5</v>
      </c>
      <c r="O31" s="61">
        <v>4</v>
      </c>
      <c r="P31" s="61">
        <v>1</v>
      </c>
      <c r="Q31" s="61" t="s">
        <v>89</v>
      </c>
      <c r="R31" s="61" t="s">
        <v>89</v>
      </c>
      <c r="S31" s="61" t="s">
        <v>89</v>
      </c>
      <c r="T31" s="61" t="s">
        <v>89</v>
      </c>
      <c r="U31" s="61"/>
      <c r="V31" s="61"/>
      <c r="W31" s="61"/>
      <c r="X31" s="61"/>
      <c r="Y31" s="61"/>
    </row>
    <row r="32" spans="2:25">
      <c r="B32" s="61" t="s">
        <v>257</v>
      </c>
      <c r="C32" s="61" t="s">
        <v>263</v>
      </c>
      <c r="D32" s="60">
        <v>43740</v>
      </c>
      <c r="E32" s="73">
        <v>7.1</v>
      </c>
      <c r="F32" s="74">
        <v>14.006041211433127</v>
      </c>
      <c r="G32" s="61">
        <v>10</v>
      </c>
      <c r="H32" s="61" t="s">
        <v>89</v>
      </c>
      <c r="I32" s="61" t="s">
        <v>89</v>
      </c>
      <c r="J32" s="61" t="s">
        <v>89</v>
      </c>
      <c r="K32" s="61" t="s">
        <v>89</v>
      </c>
      <c r="L32" s="61" t="s">
        <v>89</v>
      </c>
      <c r="M32" s="61">
        <v>1</v>
      </c>
      <c r="N32" s="61">
        <v>1</v>
      </c>
      <c r="O32" s="61">
        <v>4</v>
      </c>
      <c r="P32" s="61">
        <v>4</v>
      </c>
      <c r="Q32" s="61" t="s">
        <v>89</v>
      </c>
      <c r="R32" s="61" t="s">
        <v>89</v>
      </c>
      <c r="S32" s="61" t="s">
        <v>89</v>
      </c>
      <c r="T32" s="61" t="s">
        <v>89</v>
      </c>
      <c r="U32" s="61"/>
      <c r="V32" s="61"/>
      <c r="W32" s="61"/>
      <c r="X32" s="61"/>
      <c r="Y32" s="61"/>
    </row>
    <row r="33" spans="2:25">
      <c r="B33" s="61" t="s">
        <v>258</v>
      </c>
      <c r="C33" s="61" t="s">
        <v>263</v>
      </c>
      <c r="D33" s="60">
        <v>43740</v>
      </c>
      <c r="E33" s="73">
        <v>6.1</v>
      </c>
      <c r="F33" s="74">
        <v>12.096144055288855</v>
      </c>
      <c r="G33" s="61">
        <v>10</v>
      </c>
      <c r="H33" s="61" t="s">
        <v>89</v>
      </c>
      <c r="I33" s="61" t="s">
        <v>89</v>
      </c>
      <c r="J33" s="61" t="s">
        <v>89</v>
      </c>
      <c r="K33" s="61" t="s">
        <v>89</v>
      </c>
      <c r="L33" s="61" t="s">
        <v>89</v>
      </c>
      <c r="M33" s="61">
        <v>2</v>
      </c>
      <c r="N33" s="61">
        <v>5</v>
      </c>
      <c r="O33" s="61">
        <v>3</v>
      </c>
      <c r="P33" s="61" t="s">
        <v>89</v>
      </c>
      <c r="Q33" s="61" t="s">
        <v>89</v>
      </c>
      <c r="R33" s="61" t="s">
        <v>89</v>
      </c>
      <c r="S33" s="61" t="s">
        <v>89</v>
      </c>
      <c r="T33" s="61" t="s">
        <v>89</v>
      </c>
      <c r="U33" s="61"/>
      <c r="V33" s="61"/>
      <c r="W33" s="61"/>
      <c r="X33" s="61"/>
      <c r="Y33" s="61"/>
    </row>
    <row r="34" spans="2:25">
      <c r="B34" s="61" t="s">
        <v>259</v>
      </c>
      <c r="C34" s="61" t="s">
        <v>263</v>
      </c>
      <c r="D34" s="60">
        <v>43740</v>
      </c>
      <c r="E34" s="73">
        <v>6.9</v>
      </c>
      <c r="F34" s="74">
        <v>22.08527430079701</v>
      </c>
      <c r="G34" s="61">
        <v>10</v>
      </c>
      <c r="H34" s="61" t="s">
        <v>89</v>
      </c>
      <c r="I34" s="61" t="s">
        <v>89</v>
      </c>
      <c r="J34" s="61" t="s">
        <v>89</v>
      </c>
      <c r="K34" s="61" t="s">
        <v>89</v>
      </c>
      <c r="L34" s="61">
        <v>1</v>
      </c>
      <c r="M34" s="61">
        <v>1</v>
      </c>
      <c r="N34" s="61">
        <v>1</v>
      </c>
      <c r="O34" s="61">
        <v>3</v>
      </c>
      <c r="P34" s="61">
        <v>3</v>
      </c>
      <c r="Q34" s="61">
        <v>1</v>
      </c>
      <c r="R34" s="61" t="s">
        <v>89</v>
      </c>
      <c r="S34" s="61" t="s">
        <v>89</v>
      </c>
      <c r="T34" s="61" t="s">
        <v>89</v>
      </c>
      <c r="U34" s="61"/>
      <c r="V34" s="61"/>
      <c r="W34" s="61"/>
      <c r="X34" s="61"/>
      <c r="Y34" s="61"/>
    </row>
    <row r="35" spans="2:25">
      <c r="B35" s="61" t="s">
        <v>260</v>
      </c>
      <c r="C35" s="61" t="s">
        <v>263</v>
      </c>
      <c r="D35" s="60">
        <v>43740</v>
      </c>
      <c r="E35" s="73">
        <v>7</v>
      </c>
      <c r="F35" s="74">
        <v>6.7343502970147382</v>
      </c>
      <c r="G35" s="61">
        <v>10</v>
      </c>
      <c r="H35" s="61" t="s">
        <v>89</v>
      </c>
      <c r="I35" s="61" t="s">
        <v>89</v>
      </c>
      <c r="J35" s="61" t="s">
        <v>89</v>
      </c>
      <c r="K35" s="61" t="s">
        <v>89</v>
      </c>
      <c r="L35" s="61" t="s">
        <v>89</v>
      </c>
      <c r="M35" s="61" t="s">
        <v>89</v>
      </c>
      <c r="N35" s="61">
        <v>1</v>
      </c>
      <c r="O35" s="61">
        <v>8</v>
      </c>
      <c r="P35" s="61">
        <v>1</v>
      </c>
      <c r="Q35" s="61" t="s">
        <v>89</v>
      </c>
      <c r="R35" s="61" t="s">
        <v>89</v>
      </c>
      <c r="S35" s="61" t="s">
        <v>89</v>
      </c>
      <c r="T35" s="61" t="s">
        <v>89</v>
      </c>
      <c r="U35" s="61"/>
      <c r="V35" s="61"/>
      <c r="W35" s="61"/>
      <c r="X35" s="61"/>
      <c r="Y35" s="61"/>
    </row>
    <row r="37" spans="2:25">
      <c r="B37" s="64" t="s">
        <v>41</v>
      </c>
    </row>
    <row r="38" spans="2:25">
      <c r="B38" s="68" t="s">
        <v>151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</row>
    <row r="39" spans="2:25">
      <c r="B39" s="68" t="s">
        <v>282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69"/>
    </row>
    <row r="40" spans="2:25">
      <c r="B40" s="6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69"/>
    </row>
    <row r="41" spans="2:25">
      <c r="B41" s="11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69"/>
    </row>
    <row r="42" spans="2:25"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2"/>
    </row>
    <row r="45" spans="2:25">
      <c r="B45" s="145" t="s">
        <v>265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</row>
    <row r="46" spans="2:25" ht="17.25">
      <c r="B46" s="146" t="s">
        <v>266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</row>
  </sheetData>
  <mergeCells count="15">
    <mergeCell ref="B45:Y45"/>
    <mergeCell ref="B46:Y46"/>
    <mergeCell ref="G1:I1"/>
    <mergeCell ref="B2:Y2"/>
    <mergeCell ref="B3:Y3"/>
    <mergeCell ref="G5:H5"/>
    <mergeCell ref="J5:N5"/>
    <mergeCell ref="U5:X5"/>
    <mergeCell ref="B5:B8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0:Y30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5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0 C24 C31:D35 D12:D17 D24:D29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23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3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9 G30:G3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:D3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D3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Y3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5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35 B12:Y1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35 D12:D17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20주령</vt:lpstr>
      <vt:lpstr>MGMS추가</vt:lpstr>
      <vt:lpstr>24주령</vt:lpstr>
      <vt:lpstr>28주령</vt:lpstr>
      <vt:lpstr>MGMS추가.</vt:lpstr>
      <vt:lpstr>34주령</vt:lpstr>
      <vt:lpstr>42주령</vt:lpstr>
      <vt:lpstr>48주령</vt:lpstr>
      <vt:lpstr>54주령</vt:lpstr>
      <vt:lpstr>64주령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2019-10-10T07:43:45Z</cp:lastPrinted>
  <dcterms:created xsi:type="dcterms:W3CDTF">2018-01-22T08:08:22Z</dcterms:created>
  <dcterms:modified xsi:type="dcterms:W3CDTF">2019-12-15T23:57:30Z</dcterms:modified>
</cp:coreProperties>
</file>