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혈청검사\3. 계군별 정리\GP\"/>
    </mc:Choice>
  </mc:AlternateContent>
  <bookViews>
    <workbookView xWindow="0" yWindow="0" windowWidth="15195" windowHeight="8100" firstSheet="1" activeTab="8"/>
  </bookViews>
  <sheets>
    <sheet name="20주령" sheetId="1" r:id="rId1"/>
    <sheet name="24주령" sheetId="2" r:id="rId2"/>
    <sheet name="28주령" sheetId="3" r:id="rId3"/>
    <sheet name="34주령" sheetId="4" r:id="rId4"/>
    <sheet name="42주령" sheetId="5" r:id="rId5"/>
    <sheet name="48주령" sheetId="6" r:id="rId6"/>
    <sheet name="54주령" sheetId="7" r:id="rId7"/>
    <sheet name="64주령" sheetId="8" r:id="rId8"/>
    <sheet name="graph" sheetId="1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D10" i="8" l="1"/>
  <c r="F10" i="8" s="1"/>
  <c r="B10" i="8"/>
  <c r="B10" i="7"/>
  <c r="D10" i="7"/>
  <c r="F10" i="7" s="1"/>
  <c r="AB14" i="10"/>
  <c r="X14" i="10"/>
  <c r="T14" i="10"/>
  <c r="P14" i="10"/>
  <c r="L14" i="10"/>
  <c r="H14" i="10"/>
  <c r="D14" i="10"/>
  <c r="AB13" i="10"/>
  <c r="X13" i="10"/>
  <c r="T13" i="10"/>
  <c r="P13" i="10"/>
  <c r="L13" i="10"/>
  <c r="H13" i="10"/>
  <c r="D13" i="10"/>
  <c r="AB12" i="10"/>
  <c r="X12" i="10"/>
  <c r="T12" i="10"/>
  <c r="P12" i="10"/>
  <c r="L12" i="10"/>
  <c r="H12" i="10"/>
  <c r="D12" i="10"/>
  <c r="AB11" i="10"/>
  <c r="X11" i="10"/>
  <c r="T11" i="10"/>
  <c r="P11" i="10"/>
  <c r="L11" i="10"/>
  <c r="H11" i="10"/>
  <c r="D11" i="10"/>
  <c r="AB10" i="10"/>
  <c r="X10" i="10"/>
  <c r="T10" i="10"/>
  <c r="P10" i="10"/>
  <c r="L10" i="10"/>
  <c r="H10" i="10"/>
  <c r="D10" i="10"/>
  <c r="AB9" i="10"/>
  <c r="X9" i="10"/>
  <c r="T9" i="10"/>
  <c r="P9" i="10"/>
  <c r="L9" i="10"/>
  <c r="H9" i="10"/>
  <c r="C9" i="10"/>
  <c r="AA8" i="10"/>
  <c r="W8" i="10"/>
  <c r="S8" i="10"/>
  <c r="O8" i="10"/>
  <c r="K8" i="10"/>
  <c r="G8" i="10"/>
  <c r="B8" i="10"/>
  <c r="Z7" i="10"/>
  <c r="V7" i="10"/>
  <c r="R7" i="10"/>
  <c r="N7" i="10"/>
  <c r="J7" i="10"/>
  <c r="F7" i="10"/>
  <c r="B7" i="10"/>
  <c r="Z6" i="10"/>
  <c r="V6" i="10"/>
  <c r="R6" i="10"/>
  <c r="N6" i="10"/>
  <c r="J6" i="10"/>
  <c r="F6" i="10"/>
  <c r="B6" i="10"/>
  <c r="Z5" i="10"/>
  <c r="V5" i="10"/>
  <c r="R5" i="10"/>
  <c r="N5" i="10"/>
  <c r="J5" i="10"/>
  <c r="F5" i="10"/>
  <c r="B5" i="10"/>
  <c r="Z4" i="10"/>
  <c r="V4" i="10"/>
  <c r="R4" i="10"/>
  <c r="N4" i="10"/>
  <c r="J4" i="10"/>
  <c r="F4" i="10"/>
  <c r="B4" i="10"/>
  <c r="Z3" i="10"/>
  <c r="V3" i="10"/>
  <c r="R3" i="10"/>
  <c r="N3" i="10"/>
  <c r="J3" i="10"/>
  <c r="F3" i="10"/>
  <c r="B3" i="10"/>
  <c r="F14" i="10"/>
  <c r="J12" i="10"/>
  <c r="Z11" i="10"/>
  <c r="R11" i="10"/>
  <c r="J11" i="10"/>
  <c r="B11" i="10"/>
  <c r="V10" i="10"/>
  <c r="N10" i="10"/>
  <c r="F10" i="10"/>
  <c r="Z9" i="10"/>
  <c r="R9" i="10"/>
  <c r="J9" i="10"/>
  <c r="AA14" i="10"/>
  <c r="W14" i="10"/>
  <c r="S14" i="10"/>
  <c r="O14" i="10"/>
  <c r="K14" i="10"/>
  <c r="G14" i="10"/>
  <c r="C14" i="10"/>
  <c r="AA13" i="10"/>
  <c r="W13" i="10"/>
  <c r="S13" i="10"/>
  <c r="O13" i="10"/>
  <c r="K13" i="10"/>
  <c r="G13" i="10"/>
  <c r="C13" i="10"/>
  <c r="AA12" i="10"/>
  <c r="W12" i="10"/>
  <c r="S12" i="10"/>
  <c r="O12" i="10"/>
  <c r="K12" i="10"/>
  <c r="G12" i="10"/>
  <c r="C12" i="10"/>
  <c r="AA11" i="10"/>
  <c r="W11" i="10"/>
  <c r="S11" i="10"/>
  <c r="O11" i="10"/>
  <c r="K11" i="10"/>
  <c r="G11" i="10"/>
  <c r="C11" i="10"/>
  <c r="AA10" i="10"/>
  <c r="W10" i="10"/>
  <c r="S10" i="10"/>
  <c r="O10" i="10"/>
  <c r="K10" i="10"/>
  <c r="G10" i="10"/>
  <c r="C10" i="10"/>
  <c r="AA9" i="10"/>
  <c r="W9" i="10"/>
  <c r="S9" i="10"/>
  <c r="O9" i="10"/>
  <c r="K9" i="10"/>
  <c r="G9" i="10"/>
  <c r="B9" i="10"/>
  <c r="Z8" i="10"/>
  <c r="V8" i="10"/>
  <c r="R8" i="10"/>
  <c r="N8" i="10"/>
  <c r="J8" i="10"/>
  <c r="F8" i="10"/>
  <c r="Z14" i="10"/>
  <c r="V14" i="10"/>
  <c r="R14" i="10"/>
  <c r="N14" i="10"/>
  <c r="J14" i="10"/>
  <c r="B14" i="10"/>
  <c r="Z13" i="10"/>
  <c r="V13" i="10"/>
  <c r="R13" i="10"/>
  <c r="N13" i="10"/>
  <c r="J13" i="10"/>
  <c r="F13" i="10"/>
  <c r="B13" i="10"/>
  <c r="Z12" i="10"/>
  <c r="V12" i="10"/>
  <c r="R12" i="10"/>
  <c r="N12" i="10"/>
  <c r="F12" i="10"/>
  <c r="B12" i="10"/>
  <c r="V11" i="10"/>
  <c r="N11" i="10"/>
  <c r="F11" i="10"/>
  <c r="Z10" i="10"/>
  <c r="R10" i="10"/>
  <c r="J10" i="10"/>
  <c r="B10" i="10"/>
  <c r="V9" i="10"/>
  <c r="D8" i="10"/>
  <c r="X7" i="10"/>
  <c r="P7" i="10"/>
  <c r="H7" i="10"/>
  <c r="AB6" i="10"/>
  <c r="T6" i="10"/>
  <c r="L6" i="10"/>
  <c r="D6" i="10"/>
  <c r="X5" i="10"/>
  <c r="P5" i="10"/>
  <c r="H5" i="10"/>
  <c r="AB4" i="10"/>
  <c r="T4" i="10"/>
  <c r="L4" i="10"/>
  <c r="D4" i="10"/>
  <c r="X3" i="10"/>
  <c r="P3" i="10"/>
  <c r="H3" i="10"/>
  <c r="O3" i="10"/>
  <c r="F9" i="10"/>
  <c r="AB7" i="10"/>
  <c r="L7" i="10"/>
  <c r="X6" i="10"/>
  <c r="H6" i="10"/>
  <c r="T5" i="10"/>
  <c r="D5" i="10"/>
  <c r="P4" i="10"/>
  <c r="AB3" i="10"/>
  <c r="D3" i="10"/>
  <c r="D9" i="10"/>
  <c r="P8" i="10"/>
  <c r="H8" i="10"/>
  <c r="S7" i="10"/>
  <c r="C7" i="10"/>
  <c r="O6" i="10"/>
  <c r="AA5" i="10"/>
  <c r="K5" i="10"/>
  <c r="O4" i="10"/>
  <c r="AA3" i="10"/>
  <c r="K3" i="10"/>
  <c r="AB8" i="10"/>
  <c r="T8" i="10"/>
  <c r="L8" i="10"/>
  <c r="C8" i="10"/>
  <c r="W7" i="10"/>
  <c r="O7" i="10"/>
  <c r="G7" i="10"/>
  <c r="AA6" i="10"/>
  <c r="S6" i="10"/>
  <c r="K6" i="10"/>
  <c r="C6" i="10"/>
  <c r="W5" i="10"/>
  <c r="O5" i="10"/>
  <c r="G5" i="10"/>
  <c r="AA4" i="10"/>
  <c r="S4" i="10"/>
  <c r="K4" i="10"/>
  <c r="C4" i="10"/>
  <c r="W3" i="10"/>
  <c r="G3" i="10"/>
  <c r="T7" i="10"/>
  <c r="D7" i="10"/>
  <c r="P6" i="10"/>
  <c r="AB5" i="10"/>
  <c r="L5" i="10"/>
  <c r="X4" i="10"/>
  <c r="H4" i="10"/>
  <c r="T3" i="10"/>
  <c r="L3" i="10"/>
  <c r="N9" i="10"/>
  <c r="X8" i="10"/>
  <c r="AA7" i="10"/>
  <c r="K7" i="10"/>
  <c r="W6" i="10"/>
  <c r="G6" i="10"/>
  <c r="S5" i="10"/>
  <c r="C5" i="10"/>
  <c r="W4" i="10"/>
  <c r="G4" i="10"/>
  <c r="S3" i="10"/>
  <c r="C3" i="10"/>
  <c r="Y8" i="10" l="1"/>
  <c r="M3" i="10"/>
  <c r="U3" i="10"/>
  <c r="I4" i="10"/>
  <c r="Y4" i="10"/>
  <c r="M5" i="10"/>
  <c r="AC5" i="10"/>
  <c r="Q6" i="10"/>
  <c r="E7" i="10"/>
  <c r="U7" i="10"/>
  <c r="M8" i="10"/>
  <c r="U8" i="10"/>
  <c r="AC8" i="10"/>
  <c r="I8" i="10"/>
  <c r="Q8" i="10"/>
  <c r="E3" i="10"/>
  <c r="AC3" i="10"/>
  <c r="Q4" i="10"/>
  <c r="E5" i="10"/>
  <c r="U5" i="10"/>
  <c r="I6" i="10"/>
  <c r="Y6" i="10"/>
  <c r="M7" i="10"/>
  <c r="AC7" i="10"/>
  <c r="I3" i="10"/>
  <c r="Q3" i="10"/>
  <c r="Y3" i="10"/>
  <c r="E4" i="10"/>
  <c r="M4" i="10"/>
  <c r="U4" i="10"/>
  <c r="AC4" i="10"/>
  <c r="I5" i="10"/>
  <c r="Q5" i="10"/>
  <c r="Y5" i="10"/>
  <c r="E6" i="10"/>
  <c r="M6" i="10"/>
  <c r="U6" i="10"/>
  <c r="AC6" i="10"/>
  <c r="I7" i="10"/>
  <c r="Q7" i="10"/>
  <c r="Y7" i="10"/>
  <c r="I9" i="10"/>
  <c r="M9" i="10"/>
  <c r="Q9" i="10"/>
  <c r="U9" i="10"/>
  <c r="Y9" i="10"/>
  <c r="AC9" i="10"/>
  <c r="E10" i="10"/>
  <c r="I10" i="10"/>
  <c r="M10" i="10"/>
  <c r="Q10" i="10"/>
  <c r="U10" i="10"/>
  <c r="Y10" i="10"/>
  <c r="AC10" i="10"/>
  <c r="E11" i="10"/>
  <c r="I11" i="10"/>
  <c r="M11" i="10"/>
  <c r="Q11" i="10"/>
  <c r="U11" i="10"/>
  <c r="Y11" i="10"/>
  <c r="AC11" i="10"/>
  <c r="E12" i="10"/>
  <c r="I12" i="10"/>
  <c r="M12" i="10"/>
  <c r="Q12" i="10"/>
  <c r="U12" i="10"/>
  <c r="Y12" i="10"/>
  <c r="AC12" i="10"/>
  <c r="E13" i="10"/>
  <c r="I13" i="10"/>
  <c r="M13" i="10"/>
  <c r="Q13" i="10"/>
  <c r="U13" i="10"/>
  <c r="Y13" i="10"/>
  <c r="AC13" i="10"/>
  <c r="E14" i="10"/>
  <c r="I14" i="10"/>
  <c r="M14" i="10"/>
  <c r="Q14" i="10"/>
  <c r="U14" i="10"/>
  <c r="Y14" i="10"/>
  <c r="AC14" i="10"/>
  <c r="D10" i="6"/>
  <c r="F10" i="6" s="1"/>
  <c r="B10" i="6"/>
  <c r="D10" i="5" l="1"/>
  <c r="F10" i="5" s="1"/>
  <c r="B10" i="5"/>
  <c r="D10" i="4" l="1"/>
  <c r="F10" i="4" s="1"/>
  <c r="B10" i="4"/>
  <c r="D10" i="3" l="1"/>
  <c r="F10" i="3" s="1"/>
  <c r="B10" i="3"/>
  <c r="D10" i="2"/>
  <c r="F10" i="2" s="1"/>
  <c r="B10" i="2"/>
  <c r="D10" i="1" l="1"/>
  <c r="F10" i="1" s="1"/>
  <c r="B10" i="1"/>
</calcChain>
</file>

<file path=xl/sharedStrings.xml><?xml version="1.0" encoding="utf-8"?>
<sst xmlns="http://schemas.openxmlformats.org/spreadsheetml/2006/main" count="1284" uniqueCount="262">
  <si>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</si>
  <si>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</si>
  <si>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</si>
  <si>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</si>
  <si>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</si>
  <si>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</si>
  <si>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</si>
  <si>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18-1288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</si>
  <si>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</si>
  <si>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</si>
  <si>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</si>
  <si>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</si>
  <si>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</si>
  <si>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</si>
  <si>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</si>
  <si>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</si>
  <si>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</si>
  <si>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</si>
  <si>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</si>
  <si>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</si>
  <si>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</si>
  <si>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</si>
  <si>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</si>
  <si>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</si>
  <si>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</si>
  <si>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</si>
  <si>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</si>
  <si>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</si>
  <si>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</si>
  <si>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</si>
  <si>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</si>
  <si>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</si>
  <si>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18-1288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</si>
  <si>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APV</t>
    <phoneticPr fontId="4" type="noConversion"/>
  </si>
  <si>
    <r>
      <t>18-1289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</si>
  <si>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18-1290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</si>
  <si>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18-1291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</si>
  <si>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18-1292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</si>
  <si>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CAV</t>
  </si>
  <si>
    <t>IBV</t>
    <phoneticPr fontId="2" type="noConversion"/>
  </si>
  <si>
    <t>MSMG</t>
    <phoneticPr fontId="4" type="noConversion"/>
  </si>
  <si>
    <t>SE</t>
    <phoneticPr fontId="4" type="noConversion"/>
  </si>
  <si>
    <t xml:space="preserve">코   멘   트 </t>
    <phoneticPr fontId="4" type="noConversion"/>
  </si>
  <si>
    <t>- MGMS, SE: 음성 유지 중</t>
    <phoneticPr fontId="2" type="noConversion"/>
  </si>
  <si>
    <t>- ND, AI, EDS, IBV: 검사결과 양호</t>
    <phoneticPr fontId="2" type="noConversion"/>
  </si>
  <si>
    <t>- APV: 111, 141, 211동 다른 계사에 비하여 역가 높은 것으로 확인되었으나 농장 확인 결과 호흡기 증상 등 없어 문제 없는 것으로 판단됨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</si>
  <si>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</si>
  <si>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</si>
  <si>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</si>
  <si>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</si>
  <si>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</si>
  <si>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</si>
  <si>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</si>
  <si>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18-1532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</si>
  <si>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</si>
  <si>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</si>
  <si>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</si>
  <si>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</si>
  <si>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</si>
  <si>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</si>
  <si>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</si>
  <si>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</si>
  <si>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</si>
  <si>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</si>
  <si>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</si>
  <si>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</si>
  <si>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</si>
  <si>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</si>
  <si>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</si>
  <si>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</si>
  <si>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</si>
  <si>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</si>
  <si>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18-1532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</si>
  <si>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4" type="noConversion"/>
  </si>
  <si>
    <r>
      <t>18-1533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</si>
  <si>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18-1534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</si>
  <si>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18-1535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</si>
  <si>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18-1536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</si>
  <si>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REO</t>
  </si>
  <si>
    <t>MSMG</t>
    <phoneticPr fontId="4" type="noConversion"/>
  </si>
  <si>
    <t>IBV</t>
  </si>
  <si>
    <t>IBD</t>
  </si>
  <si>
    <t>IBH</t>
    <phoneticPr fontId="4" type="noConversion"/>
  </si>
  <si>
    <t>AE</t>
  </si>
  <si>
    <t>EDS</t>
    <phoneticPr fontId="4" type="noConversion"/>
  </si>
  <si>
    <t/>
  </si>
  <si>
    <t>ND</t>
    <phoneticPr fontId="4" type="noConversion"/>
  </si>
  <si>
    <t>AI</t>
    <phoneticPr fontId="4" type="noConversion"/>
  </si>
  <si>
    <t>- ND, AI, EDS, IBV, IBD, IBH, AE, REO: 검사결과 양호</t>
    <phoneticPr fontId="2" type="noConversion"/>
  </si>
  <si>
    <t>APV</t>
    <phoneticPr fontId="4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</si>
  <si>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</si>
  <si>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</si>
  <si>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</si>
  <si>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</si>
  <si>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</si>
  <si>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</si>
  <si>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</si>
  <si>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</si>
  <si>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</si>
  <si>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</si>
  <si>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</si>
  <si>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</si>
  <si>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</si>
  <si>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</si>
  <si>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</si>
  <si>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</si>
  <si>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</si>
  <si>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</si>
  <si>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</si>
  <si>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</si>
  <si>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</si>
  <si>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</si>
  <si>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</si>
  <si>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</si>
  <si>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</si>
  <si>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18-1731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</si>
  <si>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4" type="noConversion"/>
  </si>
  <si>
    <r>
      <t>18-1732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</si>
  <si>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18-1733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</si>
  <si>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18-1734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</si>
  <si>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18-1735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</si>
  <si>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4" type="noConversion"/>
  </si>
  <si>
    <t>APV</t>
    <phoneticPr fontId="4" type="noConversion"/>
  </si>
  <si>
    <t>18-1731</t>
    <phoneticPr fontId="2" type="noConversion"/>
  </si>
  <si>
    <t>- IBV APV : 검사결과 양호</t>
    <phoneticPr fontId="2" type="noConversion"/>
  </si>
  <si>
    <t>18-2129</t>
    <phoneticPr fontId="2" type="noConversion"/>
  </si>
  <si>
    <r>
      <t>18-2129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</si>
  <si>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r>
      <t>18-2130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</si>
  <si>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18-2131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</si>
  <si>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18-2132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</si>
  <si>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18-2133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</si>
  <si>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SE</t>
    <phoneticPr fontId="4" type="noConversion"/>
  </si>
  <si>
    <t>APV</t>
    <phoneticPr fontId="4" type="noConversion"/>
  </si>
  <si>
    <t>MSMG</t>
    <phoneticPr fontId="4" type="noConversion"/>
  </si>
  <si>
    <t>AI</t>
    <phoneticPr fontId="4" type="noConversion"/>
  </si>
  <si>
    <t>- IBV, AI : 항체 수준 감소 중, 이전 계군 대비 낮은 수준으로 유지 중</t>
    <phoneticPr fontId="2" type="noConversion"/>
  </si>
  <si>
    <t>- REO: 검사 결과 양호</t>
    <phoneticPr fontId="2" type="noConversion"/>
  </si>
  <si>
    <t>- APV: 111, 131, 211동 역가 높은 편, 현재 농장 특이적 임상 증상은 없음, 추후 항체 수준 변동 추이 관찰 예정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</si>
  <si>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</si>
  <si>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</si>
  <si>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</si>
  <si>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</si>
  <si>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</si>
  <si>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</si>
  <si>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</si>
  <si>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18-2475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</si>
  <si>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</si>
  <si>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</si>
  <si>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</si>
  <si>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</si>
  <si>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</si>
  <si>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</si>
  <si>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</si>
  <si>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</si>
  <si>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</si>
  <si>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</si>
  <si>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</si>
  <si>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</si>
  <si>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</si>
  <si>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</si>
  <si>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</si>
  <si>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</si>
  <si>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</si>
  <si>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</si>
  <si>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18-2475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</si>
  <si>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APV</t>
    <phoneticPr fontId="4" type="noConversion"/>
  </si>
  <si>
    <r>
      <t>18-2476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</si>
  <si>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18-2477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</si>
  <si>
    <r>
      <t>18-2478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</si>
  <si>
    <r>
      <t>18-2479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</si>
  <si>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MSMG</t>
    <phoneticPr fontId="4" type="noConversion"/>
  </si>
  <si>
    <t>SE</t>
    <phoneticPr fontId="4" type="noConversion"/>
  </si>
  <si>
    <t>AI</t>
    <phoneticPr fontId="4" type="noConversion"/>
  </si>
  <si>
    <t>- IBV, APV, AI, IBD, REO : 검사결과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</si>
  <si>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</si>
  <si>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</si>
  <si>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</si>
  <si>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</si>
  <si>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</si>
  <si>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</si>
  <si>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</si>
  <si>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18-2946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</si>
  <si>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</si>
  <si>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</si>
  <si>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</si>
  <si>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</si>
  <si>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</si>
  <si>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</si>
  <si>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</si>
  <si>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</si>
  <si>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</si>
  <si>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</si>
  <si>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</si>
  <si>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</si>
  <si>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</si>
  <si>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</si>
  <si>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</si>
  <si>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</si>
  <si>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</si>
  <si>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</si>
  <si>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18-2946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</si>
  <si>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ND</t>
    <phoneticPr fontId="4" type="noConversion"/>
  </si>
  <si>
    <r>
      <t>18-2947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</si>
  <si>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18-2948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</si>
  <si>
    <r>
      <t>18-2949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</si>
  <si>
    <r>
      <t>18-2950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</si>
  <si>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EDS</t>
    <phoneticPr fontId="4" type="noConversion"/>
  </si>
  <si>
    <t>AI</t>
    <phoneticPr fontId="4" type="noConversion"/>
  </si>
  <si>
    <t>APV</t>
    <phoneticPr fontId="4" type="noConversion"/>
  </si>
  <si>
    <t>MSMG</t>
    <phoneticPr fontId="4" type="noConversion"/>
  </si>
  <si>
    <t>SE</t>
    <phoneticPr fontId="4" type="noConversion"/>
  </si>
  <si>
    <t>- IBV, APV, ND, AI, EDS : 검사결과 양호</t>
    <phoneticPr fontId="2" type="noConversion"/>
  </si>
  <si>
    <t>AI</t>
    <phoneticPr fontId="4" type="noConversion"/>
  </si>
  <si>
    <r>
      <t>19-0307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</si>
  <si>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r>
      <t>19-0306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</si>
  <si>
    <r>
      <t>19-0305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</si>
  <si>
    <r>
      <t>19-0304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</si>
  <si>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19-0303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</si>
  <si>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MSMG</t>
    <phoneticPr fontId="4" type="noConversion"/>
  </si>
  <si>
    <t>SE</t>
    <phoneticPr fontId="4" type="noConversion"/>
  </si>
  <si>
    <t>19-0303</t>
    <phoneticPr fontId="2" type="noConversion"/>
  </si>
  <si>
    <t>- IBV,AI: 검사결과 양호</t>
    <phoneticPr fontId="2" type="noConversion"/>
  </si>
  <si>
    <t xml:space="preserve">  (우) 28127  충북 청주시 청원구 오창읍 중부로 1555 2층 /  Tel (043)240-7671~3 / Fax (043)240-7674</t>
    <phoneticPr fontId="4" type="noConversion"/>
  </si>
  <si>
    <t xml:space="preserve">  수    신 :</t>
    <phoneticPr fontId="7" type="noConversion"/>
  </si>
  <si>
    <t>19-1002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</si>
  <si>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</si>
  <si>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</si>
  <si>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</si>
  <si>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주        소 :</t>
    <phoneticPr fontId="4" type="noConversion"/>
  </si>
  <si>
    <t xml:space="preserve">검사료 (             )원은  </t>
    <phoneticPr fontId="4" type="noConversion"/>
  </si>
  <si>
    <t>일령:</t>
    <phoneticPr fontId="7" type="noConversion"/>
  </si>
  <si>
    <r>
      <t>19-1002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</si>
  <si>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2" type="noConversion"/>
  </si>
  <si>
    <r>
      <t>19-1003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</si>
  <si>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19-1004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</si>
  <si>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r>
      <t>19-1005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</si>
  <si>
    <r>
      <t>19-1006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</si>
  <si>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2" type="noConversion"/>
  </si>
  <si>
    <t>APV</t>
    <phoneticPr fontId="2" type="noConversion"/>
  </si>
  <si>
    <t>AI</t>
    <phoneticPr fontId="2" type="noConversion"/>
  </si>
  <si>
    <t>ND</t>
    <phoneticPr fontId="2" type="noConversion"/>
  </si>
  <si>
    <t>54주령</t>
    <phoneticPr fontId="2" type="noConversion"/>
  </si>
  <si>
    <t>positive%</t>
    <phoneticPr fontId="2" type="noConversion"/>
  </si>
  <si>
    <t>24주령</t>
    <phoneticPr fontId="2" type="noConversion"/>
  </si>
  <si>
    <t>28주령</t>
    <phoneticPr fontId="2" type="noConversion"/>
  </si>
  <si>
    <t>34주령</t>
    <phoneticPr fontId="2" type="noConversion"/>
  </si>
  <si>
    <t>42주령</t>
    <phoneticPr fontId="2" type="noConversion"/>
  </si>
  <si>
    <t>48주령</t>
    <phoneticPr fontId="2" type="noConversion"/>
  </si>
  <si>
    <t>64주령</t>
    <phoneticPr fontId="2" type="noConversion"/>
  </si>
  <si>
    <t>od</t>
    <phoneticPr fontId="2" type="noConversion"/>
  </si>
  <si>
    <t>ND</t>
    <phoneticPr fontId="2" type="noConversion"/>
  </si>
  <si>
    <t>AI</t>
    <phoneticPr fontId="2" type="noConversion"/>
  </si>
  <si>
    <t>EDS</t>
    <phoneticPr fontId="2" type="noConversion"/>
  </si>
  <si>
    <t>APV</t>
    <phoneticPr fontId="2" type="noConversion"/>
  </si>
  <si>
    <t>IBV</t>
    <phoneticPr fontId="2" type="noConversion"/>
  </si>
  <si>
    <t>IBD</t>
    <phoneticPr fontId="2" type="noConversion"/>
  </si>
  <si>
    <t>CAV</t>
    <phoneticPr fontId="2" type="noConversion"/>
  </si>
  <si>
    <t>AE</t>
    <phoneticPr fontId="2" type="noConversion"/>
  </si>
  <si>
    <t>REO</t>
    <phoneticPr fontId="2" type="noConversion"/>
  </si>
  <si>
    <t>IBH</t>
    <phoneticPr fontId="2" type="noConversion"/>
  </si>
  <si>
    <t>MSMG</t>
    <phoneticPr fontId="2" type="noConversion"/>
  </si>
  <si>
    <t>SE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</si>
</sst>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"/>
    <numFmt numFmtId="181" formatCode="0.0%"/>
  </numFmts>
  <fonts count="2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6" fillId="0" borderId="0"/>
    <xf numFmtId="9" fontId="28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3" fillId="0" borderId="1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25" fillId="0" borderId="21" xfId="0" quotePrefix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0" xfId="0" applyFont="1" applyBorder="1">
      <alignment vertical="center"/>
    </xf>
    <xf numFmtId="0" fontId="1" fillId="0" borderId="25" xfId="0" applyFont="1" applyBorder="1">
      <alignment vertical="center"/>
    </xf>
    <xf numFmtId="0" fontId="25" fillId="0" borderId="24" xfId="0" quotePrefix="1" applyFont="1" applyBorder="1">
      <alignment vertical="center"/>
    </xf>
    <xf numFmtId="0" fontId="1" fillId="0" borderId="26" xfId="0" quotePrefix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179" fontId="23" fillId="0" borderId="19" xfId="0" applyNumberFormat="1" applyFont="1" applyBorder="1" applyAlignment="1">
      <alignment horizontal="center" vertical="center"/>
    </xf>
    <xf numFmtId="1" fontId="23" fillId="0" borderId="19" xfId="0" quotePrefix="1" applyNumberFormat="1" applyFont="1" applyBorder="1" applyAlignment="1">
      <alignment horizontal="center" vertical="center"/>
    </xf>
    <xf numFmtId="1" fontId="27" fillId="0" borderId="19" xfId="1" applyNumberFormat="1" applyFont="1" applyFill="1" applyBorder="1" applyAlignment="1" applyProtection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23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6" borderId="32" xfId="0" applyFill="1" applyBorder="1">
      <alignment vertical="center"/>
    </xf>
    <xf numFmtId="0" fontId="0" fillId="0" borderId="0" xfId="0" applyBorder="1">
      <alignment vertical="center"/>
    </xf>
    <xf numFmtId="181" fontId="0" fillId="6" borderId="33" xfId="2" applyNumberFormat="1" applyFont="1" applyFill="1" applyBorder="1">
      <alignment vertical="center"/>
    </xf>
    <xf numFmtId="0" fontId="0" fillId="6" borderId="34" xfId="0" applyFill="1" applyBorder="1">
      <alignment vertical="center"/>
    </xf>
    <xf numFmtId="0" fontId="0" fillId="0" borderId="35" xfId="0" applyBorder="1">
      <alignment vertical="center"/>
    </xf>
    <xf numFmtId="181" fontId="0" fillId="6" borderId="36" xfId="2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3">
    <cellStyle name="백분율" xfId="2" builtinId="5"/>
    <cellStyle name="표준" xfId="0" builtinId="0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9.66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8.84</c:v>
                </c:pt>
                <c:pt idx="5">
                  <c:v>#N/A</c:v>
                </c:pt>
                <c:pt idx="6">
                  <c:v>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FB6-8B90-65959CFF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3-4FB6-8B90-65959CFF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12343.6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6-415F-9ECB-E9B768E5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6-415F-9ECB-E9B768E5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39.4</c:v>
                </c:pt>
                <c:pt idx="1">
                  <c:v>9.6</c:v>
                </c:pt>
                <c:pt idx="2">
                  <c:v>74.400000000000006</c:v>
                </c:pt>
                <c:pt idx="3">
                  <c:v>35.6</c:v>
                </c:pt>
                <c:pt idx="4">
                  <c:v>45.8</c:v>
                </c:pt>
                <c:pt idx="5">
                  <c:v>53.4</c:v>
                </c:pt>
                <c:pt idx="6">
                  <c:v>2454.8000000000002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A-486A-912C-EF0A0F57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A-486A-912C-EF0A0F57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22</c:v>
                </c:pt>
                <c:pt idx="1">
                  <c:v>43.8</c:v>
                </c:pt>
                <c:pt idx="2">
                  <c:v>13.4</c:v>
                </c:pt>
                <c:pt idx="3">
                  <c:v>17.399999999999999</c:v>
                </c:pt>
                <c:pt idx="4">
                  <c:v>17.399999999999999</c:v>
                </c:pt>
                <c:pt idx="5">
                  <c:v>20.8</c:v>
                </c:pt>
                <c:pt idx="6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1D6-AF6D-C3FF8179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7-41D6-AF6D-C3FF8179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7.8</c:v>
                </c:pt>
                <c:pt idx="1">
                  <c:v>#N/A</c:v>
                </c:pt>
                <c:pt idx="2">
                  <c:v>5.4</c:v>
                </c:pt>
                <c:pt idx="3">
                  <c:v>6.2799999999999994</c:v>
                </c:pt>
                <c:pt idx="4">
                  <c:v>5.42</c:v>
                </c:pt>
                <c:pt idx="5">
                  <c:v>5.6022222222222222</c:v>
                </c:pt>
                <c:pt idx="6">
                  <c:v>6.0200000000000005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0BB-95D6-055F1459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0.95918367346938771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2-40BB-95D6-055F1459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6.2399999999999993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5.7600000000000007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B-487B-A958-C1FDC5BA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0.98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B-487B-A958-C1FDC5BA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10303.200000000001</c:v>
                </c:pt>
                <c:pt idx="1">
                  <c:v>10174.799999999999</c:v>
                </c:pt>
                <c:pt idx="2">
                  <c:v>13232.4</c:v>
                </c:pt>
                <c:pt idx="3">
                  <c:v>13335.2</c:v>
                </c:pt>
                <c:pt idx="4">
                  <c:v>12912.4</c:v>
                </c:pt>
                <c:pt idx="5">
                  <c:v>#N/A</c:v>
                </c:pt>
                <c:pt idx="6">
                  <c:v>16241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6-4CC8-A531-9A77FB4C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0.96</c:v>
                </c:pt>
                <c:pt idx="1">
                  <c:v>0.94</c:v>
                </c:pt>
                <c:pt idx="2">
                  <c:v>0.96</c:v>
                </c:pt>
                <c:pt idx="3">
                  <c:v>0.96</c:v>
                </c:pt>
                <c:pt idx="4">
                  <c:v>0.98</c:v>
                </c:pt>
                <c:pt idx="5">
                  <c:v>#N/A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6-4CC8-A531-9A77FB4C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6290</c:v>
                </c:pt>
                <c:pt idx="1">
                  <c:v>7708.8</c:v>
                </c:pt>
                <c:pt idx="2">
                  <c:v>6334.4</c:v>
                </c:pt>
                <c:pt idx="3">
                  <c:v>8576.2000000000007</c:v>
                </c:pt>
                <c:pt idx="4">
                  <c:v>8211.6</c:v>
                </c:pt>
                <c:pt idx="5">
                  <c:v>9827.2000000000007</c:v>
                </c:pt>
                <c:pt idx="6">
                  <c:v>12865.8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5-4073-BB34-FA8B82D0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5-4073-BB34-FA8B82D0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7107.6</c:v>
                </c:pt>
                <c:pt idx="1">
                  <c:v>#N/A</c:v>
                </c:pt>
                <c:pt idx="2">
                  <c:v>#N/A</c:v>
                </c:pt>
                <c:pt idx="3">
                  <c:v>9991.6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787-9AB6-3CCFBEF5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4-4787-9AB6-3CCFBEF5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7-440C-93A5-CFC962DA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40C-93A5-CFC962DA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6356.2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7-4E9C-A8F2-6806AC47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0.96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7-4E9C-A8F2-6806AC47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10181.6</c:v>
                </c:pt>
                <c:pt idx="1">
                  <c:v>#N/A</c:v>
                </c:pt>
                <c:pt idx="2">
                  <c:v>9530.6</c:v>
                </c:pt>
                <c:pt idx="3">
                  <c:v>11168.6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F-437F-8645-D9985A670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F-437F-8645-D9985A670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48512;&#50668;(703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주령"/>
      <sheetName val="28주령"/>
      <sheetName val="34주령"/>
      <sheetName val="42주령"/>
      <sheetName val="48주령"/>
      <sheetName val="54주령"/>
      <sheetName val="64주령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24주령</v>
          </cell>
          <cell r="F1" t="str">
            <v>28주령</v>
          </cell>
          <cell r="J1" t="str">
            <v>34주령</v>
          </cell>
          <cell r="N1" t="str">
            <v>42주령</v>
          </cell>
          <cell r="R1" t="str">
            <v>48주령</v>
          </cell>
          <cell r="V1" t="str">
            <v>54주령</v>
          </cell>
          <cell r="Z1" t="str">
            <v>64주령</v>
          </cell>
        </row>
        <row r="2">
          <cell r="B2" t="str">
            <v>od</v>
          </cell>
          <cell r="E2" t="str">
            <v>positive%</v>
          </cell>
        </row>
        <row r="3">
          <cell r="B3" t="e">
            <v>#N/A</v>
          </cell>
          <cell r="E3" t="e">
            <v>#N/A</v>
          </cell>
          <cell r="F3" t="e">
            <v>#N/A</v>
          </cell>
          <cell r="I3" t="e">
            <v>#N/A</v>
          </cell>
          <cell r="J3">
            <v>6.2666666666666675</v>
          </cell>
          <cell r="M3">
            <v>1</v>
          </cell>
          <cell r="N3">
            <v>7.2399999999999993</v>
          </cell>
          <cell r="Q3">
            <v>1</v>
          </cell>
          <cell r="R3">
            <v>7.7200000000000006</v>
          </cell>
          <cell r="U3">
            <v>1</v>
          </cell>
          <cell r="V3">
            <v>7.8</v>
          </cell>
          <cell r="Y3">
            <v>1</v>
          </cell>
          <cell r="Z3" t="e">
            <v>#N/A</v>
          </cell>
          <cell r="AC3" t="e">
            <v>#N/A</v>
          </cell>
        </row>
        <row r="4">
          <cell r="B4" t="e">
            <v>#N/A</v>
          </cell>
          <cell r="E4" t="e">
            <v>#N/A</v>
          </cell>
          <cell r="F4" t="e">
            <v>#N/A</v>
          </cell>
          <cell r="I4" t="e">
            <v>#N/A</v>
          </cell>
          <cell r="J4">
            <v>5.822222222222222</v>
          </cell>
          <cell r="M4">
            <v>1</v>
          </cell>
          <cell r="N4">
            <v>4.76</v>
          </cell>
          <cell r="Q4">
            <v>1</v>
          </cell>
          <cell r="R4">
            <v>5.9799999999999995</v>
          </cell>
          <cell r="U4">
            <v>1</v>
          </cell>
          <cell r="V4">
            <v>5.6599999999999993</v>
          </cell>
          <cell r="Y4">
            <v>1</v>
          </cell>
          <cell r="Z4" t="e">
            <v>#N/A</v>
          </cell>
          <cell r="AC4" t="e">
            <v>#N/A</v>
          </cell>
        </row>
        <row r="5">
          <cell r="B5" t="e">
            <v>#N/A</v>
          </cell>
          <cell r="E5" t="e">
            <v>#N/A</v>
          </cell>
          <cell r="F5" t="e">
            <v>#N/A</v>
          </cell>
          <cell r="I5" t="e">
            <v>#N/A</v>
          </cell>
          <cell r="J5">
            <v>4.7999999999999989</v>
          </cell>
          <cell r="M5">
            <v>1</v>
          </cell>
          <cell r="N5" t="e">
            <v>#N/A</v>
          </cell>
          <cell r="Q5" t="e">
            <v>#N/A</v>
          </cell>
          <cell r="R5" t="e">
            <v>#N/A</v>
          </cell>
          <cell r="U5" t="e">
            <v>#N/A</v>
          </cell>
          <cell r="V5" t="e">
            <v>#N/A</v>
          </cell>
          <cell r="Y5" t="e">
            <v>#N/A</v>
          </cell>
          <cell r="Z5" t="e">
            <v>#N/A</v>
          </cell>
          <cell r="AC5" t="e">
            <v>#N/A</v>
          </cell>
        </row>
        <row r="6">
          <cell r="B6">
            <v>16261.6</v>
          </cell>
          <cell r="E6">
            <v>1</v>
          </cell>
          <cell r="F6" t="e">
            <v>#N/A</v>
          </cell>
          <cell r="I6" t="e">
            <v>#N/A</v>
          </cell>
          <cell r="J6">
            <v>13750</v>
          </cell>
          <cell r="M6">
            <v>1</v>
          </cell>
          <cell r="N6">
            <v>9900</v>
          </cell>
          <cell r="Q6">
            <v>0.94</v>
          </cell>
          <cell r="R6">
            <v>13860</v>
          </cell>
          <cell r="U6">
            <v>0.96</v>
          </cell>
          <cell r="V6">
            <v>14975.2</v>
          </cell>
          <cell r="Y6">
            <v>1</v>
          </cell>
          <cell r="Z6">
            <v>15355.2</v>
          </cell>
          <cell r="AC6">
            <v>1</v>
          </cell>
        </row>
        <row r="7">
          <cell r="B7">
            <v>11712.4</v>
          </cell>
          <cell r="E7">
            <v>1</v>
          </cell>
          <cell r="F7" t="e">
            <v>#N/A</v>
          </cell>
          <cell r="I7" t="e">
            <v>#N/A</v>
          </cell>
          <cell r="J7">
            <v>8331.6</v>
          </cell>
          <cell r="M7">
            <v>1</v>
          </cell>
          <cell r="N7">
            <v>8244.6</v>
          </cell>
          <cell r="Q7">
            <v>1</v>
          </cell>
          <cell r="R7">
            <v>8256.2000000000007</v>
          </cell>
          <cell r="U7">
            <v>1</v>
          </cell>
          <cell r="V7">
            <v>11143.4</v>
          </cell>
          <cell r="Y7">
            <v>1</v>
          </cell>
          <cell r="Z7">
            <v>10244.4</v>
          </cell>
          <cell r="AC7">
            <v>1</v>
          </cell>
        </row>
        <row r="8">
          <cell r="B8" t="e">
            <v>#N/A</v>
          </cell>
          <cell r="E8">
            <v>1</v>
          </cell>
          <cell r="F8" t="e">
            <v>#N/A</v>
          </cell>
          <cell r="I8" t="e">
            <v>#N/A</v>
          </cell>
          <cell r="J8" t="e">
            <v>#N/A</v>
          </cell>
          <cell r="M8" t="e">
            <v>#N/A</v>
          </cell>
          <cell r="N8" t="e">
            <v>#N/A</v>
          </cell>
          <cell r="Q8" t="e">
            <v>#N/A</v>
          </cell>
          <cell r="R8" t="e">
            <v>#N/A</v>
          </cell>
          <cell r="U8" t="e">
            <v>#N/A</v>
          </cell>
          <cell r="V8" t="e">
            <v>#N/A</v>
          </cell>
          <cell r="Y8" t="e">
            <v>#N/A</v>
          </cell>
          <cell r="Z8" t="e">
            <v>#N/A</v>
          </cell>
          <cell r="AC8" t="e">
            <v>#N/A</v>
          </cell>
        </row>
        <row r="9">
          <cell r="B9" t="e">
            <v>#N/A</v>
          </cell>
          <cell r="E9">
            <v>1</v>
          </cell>
          <cell r="F9" t="e">
            <v>#N/A</v>
          </cell>
          <cell r="I9" t="e">
            <v>#N/A</v>
          </cell>
          <cell r="J9" t="e">
            <v>#N/A</v>
          </cell>
          <cell r="M9" t="e">
            <v>#N/A</v>
          </cell>
          <cell r="N9" t="e">
            <v>#N/A</v>
          </cell>
          <cell r="Q9" t="e">
            <v>#N/A</v>
          </cell>
          <cell r="R9" t="e">
            <v>#N/A</v>
          </cell>
          <cell r="U9" t="e">
            <v>#N/A</v>
          </cell>
          <cell r="V9" t="e">
            <v>#N/A</v>
          </cell>
          <cell r="Y9" t="e">
            <v>#N/A</v>
          </cell>
          <cell r="Z9" t="e">
            <v>#N/A</v>
          </cell>
          <cell r="AC9" t="e">
            <v>#N/A</v>
          </cell>
        </row>
        <row r="10">
          <cell r="B10">
            <v>3522.4</v>
          </cell>
          <cell r="E10">
            <v>0.77083333333333337</v>
          </cell>
          <cell r="F10" t="e">
            <v>#N/A</v>
          </cell>
          <cell r="I10" t="e">
            <v>#N/A</v>
          </cell>
          <cell r="J10" t="e">
            <v>#N/A</v>
          </cell>
          <cell r="M10" t="e">
            <v>#N/A</v>
          </cell>
          <cell r="N10" t="e">
            <v>#N/A</v>
          </cell>
          <cell r="Q10" t="e">
            <v>#N/A</v>
          </cell>
          <cell r="R10" t="e">
            <v>#N/A</v>
          </cell>
          <cell r="U10" t="e">
            <v>#N/A</v>
          </cell>
          <cell r="V10" t="e">
            <v>#N/A</v>
          </cell>
          <cell r="Y10" t="e">
            <v>#N/A</v>
          </cell>
          <cell r="Z10" t="e">
            <v>#N/A</v>
          </cell>
          <cell r="AC10" t="e">
            <v>#N/A</v>
          </cell>
        </row>
        <row r="11">
          <cell r="B11" t="e">
            <v>#N/A</v>
          </cell>
          <cell r="E11" t="e">
            <v>#N/A</v>
          </cell>
          <cell r="F11" t="e">
            <v>#N/A</v>
          </cell>
          <cell r="I11" t="e">
            <v>#N/A</v>
          </cell>
          <cell r="J11">
            <v>11632.4</v>
          </cell>
          <cell r="M11">
            <v>1</v>
          </cell>
          <cell r="N11">
            <v>10903</v>
          </cell>
          <cell r="Q11">
            <v>1</v>
          </cell>
          <cell r="R11" t="e">
            <v>#N/A</v>
          </cell>
          <cell r="U11" t="e">
            <v>#N/A</v>
          </cell>
          <cell r="V11">
            <v>12348.2</v>
          </cell>
          <cell r="Y11">
            <v>1</v>
          </cell>
          <cell r="Z11" t="e">
            <v>#N/A</v>
          </cell>
          <cell r="AC11" t="e">
            <v>#N/A</v>
          </cell>
        </row>
        <row r="12">
          <cell r="B12">
            <v>12117.6</v>
          </cell>
          <cell r="E12">
            <v>1</v>
          </cell>
          <cell r="F12" t="e">
            <v>#N/A</v>
          </cell>
          <cell r="I12" t="e">
            <v>#N/A</v>
          </cell>
          <cell r="J12" t="e">
            <v>#N/A</v>
          </cell>
          <cell r="M12" t="e">
            <v>#N/A</v>
          </cell>
          <cell r="N12" t="e">
            <v>#N/A</v>
          </cell>
          <cell r="Q12" t="e">
            <v>#N/A</v>
          </cell>
          <cell r="R12" t="e">
            <v>#N/A</v>
          </cell>
          <cell r="U12" t="e">
            <v>#N/A</v>
          </cell>
          <cell r="V12" t="e">
            <v>#N/A</v>
          </cell>
          <cell r="Y12" t="e">
            <v>#N/A</v>
          </cell>
          <cell r="Z12" t="e">
            <v>#N/A</v>
          </cell>
          <cell r="AC12" t="e">
            <v>#N/A</v>
          </cell>
        </row>
        <row r="13">
          <cell r="B13">
            <v>14.4</v>
          </cell>
          <cell r="E13">
            <v>0</v>
          </cell>
          <cell r="F13">
            <v>33.200000000000003</v>
          </cell>
          <cell r="I13">
            <v>0</v>
          </cell>
          <cell r="J13">
            <v>25.8</v>
          </cell>
          <cell r="M13">
            <v>0</v>
          </cell>
          <cell r="N13" t="e">
            <v>#N/A</v>
          </cell>
          <cell r="Q13" t="e">
            <v>#N/A</v>
          </cell>
          <cell r="R13">
            <v>56.4</v>
          </cell>
          <cell r="U13">
            <v>2.0000000000000018E-2</v>
          </cell>
          <cell r="V13">
            <v>81.599999999999994</v>
          </cell>
          <cell r="Y13">
            <v>0</v>
          </cell>
          <cell r="Z13">
            <v>76</v>
          </cell>
          <cell r="AC13">
            <v>0</v>
          </cell>
        </row>
        <row r="14">
          <cell r="B14">
            <v>5.6</v>
          </cell>
          <cell r="E14">
            <v>0</v>
          </cell>
          <cell r="F14" t="e">
            <v>#N/A</v>
          </cell>
          <cell r="I14" t="e">
            <v>#N/A</v>
          </cell>
          <cell r="J14" t="e">
            <v>#N/A</v>
          </cell>
          <cell r="M14" t="e">
            <v>#N/A</v>
          </cell>
          <cell r="N14">
            <v>36.799999999999997</v>
          </cell>
          <cell r="Q14">
            <v>0</v>
          </cell>
          <cell r="R14">
            <v>49.4</v>
          </cell>
          <cell r="U14">
            <v>0</v>
          </cell>
          <cell r="V14">
            <v>60.6</v>
          </cell>
          <cell r="Y14">
            <v>2.0000000000000018E-2</v>
          </cell>
          <cell r="Z14">
            <v>77.599999999999994</v>
          </cell>
          <cell r="AC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B4" sqref="B4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1</v>
      </c>
      <c r="G1" s="93"/>
      <c r="H1" s="93"/>
      <c r="I1" s="93"/>
      <c r="O1" s="5"/>
      <c r="Q1" s="5"/>
      <c r="T1" s="6" t="s">
        <v>2</v>
      </c>
    </row>
    <row r="2" spans="1:25" ht="20.25" x14ac:dyDescent="0.3">
      <c r="B2" s="94" t="s">
        <v>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</v>
      </c>
      <c r="C5" s="12" t="s">
        <v>6</v>
      </c>
      <c r="D5" s="13"/>
      <c r="E5" s="14" t="s">
        <v>7</v>
      </c>
      <c r="F5" s="15"/>
      <c r="G5" s="96" t="s">
        <v>8</v>
      </c>
      <c r="H5" s="96"/>
      <c r="I5" s="16"/>
      <c r="J5" s="97">
        <v>43262</v>
      </c>
      <c r="K5" s="97"/>
      <c r="L5" s="97"/>
      <c r="M5" s="97"/>
      <c r="N5" s="97"/>
      <c r="O5" s="16"/>
      <c r="P5" s="17" t="s">
        <v>9</v>
      </c>
      <c r="Q5" s="18"/>
      <c r="R5" s="19"/>
      <c r="S5" s="14"/>
      <c r="T5" s="14"/>
      <c r="U5" s="98">
        <v>43269</v>
      </c>
      <c r="V5" s="99"/>
      <c r="W5" s="99"/>
      <c r="X5" s="99"/>
      <c r="Y5" s="20"/>
    </row>
    <row r="6" spans="1:25" x14ac:dyDescent="0.15">
      <c r="A6" s="7"/>
      <c r="B6" s="21" t="s">
        <v>10</v>
      </c>
      <c r="C6" s="22" t="s">
        <v>11</v>
      </c>
      <c r="D6" s="23"/>
      <c r="E6" s="24" t="s">
        <v>12</v>
      </c>
      <c r="F6" s="25"/>
      <c r="G6" s="100" t="s">
        <v>13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14</v>
      </c>
      <c r="Q6" s="28"/>
      <c r="R6" s="28"/>
      <c r="S6" s="26"/>
      <c r="T6" s="28"/>
      <c r="U6" s="102"/>
      <c r="V6" s="102"/>
      <c r="W6" s="102"/>
      <c r="X6" s="102"/>
      <c r="Y6" s="29" t="s">
        <v>15</v>
      </c>
    </row>
    <row r="7" spans="1:25" x14ac:dyDescent="0.2">
      <c r="A7" s="30"/>
      <c r="B7" s="31" t="s">
        <v>16</v>
      </c>
      <c r="C7" s="22" t="s">
        <v>17</v>
      </c>
      <c r="D7" s="23"/>
      <c r="E7" s="32"/>
      <c r="F7" s="33"/>
      <c r="G7" s="100" t="s">
        <v>18</v>
      </c>
      <c r="H7" s="100"/>
      <c r="I7" s="26"/>
      <c r="J7" s="103"/>
      <c r="K7" s="103"/>
      <c r="L7" s="103"/>
      <c r="M7" s="103"/>
      <c r="N7" s="103"/>
      <c r="O7" s="26"/>
      <c r="P7" s="27" t="s">
        <v>19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24</v>
      </c>
      <c r="D10" s="52">
        <f>ROUNDDOWN((J5-J6+1)/7,0)</f>
        <v>20</v>
      </c>
      <c r="E10" s="53" t="s">
        <v>25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32</v>
      </c>
      <c r="C12" s="59" t="s">
        <v>33</v>
      </c>
      <c r="D12" s="60">
        <v>43262</v>
      </c>
      <c r="E12" s="59">
        <v>13650</v>
      </c>
      <c r="F12" s="59">
        <v>10</v>
      </c>
      <c r="G12" s="59">
        <v>10</v>
      </c>
      <c r="H12" s="59"/>
      <c r="I12" s="59"/>
      <c r="J12" s="59"/>
      <c r="K12" s="59"/>
      <c r="L12" s="59"/>
      <c r="M12" s="59"/>
      <c r="N12" s="59"/>
      <c r="O12" s="59"/>
      <c r="P12" s="59">
        <v>2</v>
      </c>
      <c r="Q12" s="59">
        <v>2</v>
      </c>
      <c r="R12" s="59">
        <v>6</v>
      </c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34</v>
      </c>
      <c r="C13" s="59" t="s">
        <v>33</v>
      </c>
      <c r="D13" s="60">
        <v>43262</v>
      </c>
      <c r="E13" s="59">
        <v>8884</v>
      </c>
      <c r="F13" s="59">
        <v>66</v>
      </c>
      <c r="G13" s="59">
        <v>10</v>
      </c>
      <c r="H13" s="59"/>
      <c r="I13" s="59">
        <v>2</v>
      </c>
      <c r="J13" s="59">
        <v>1</v>
      </c>
      <c r="K13" s="59">
        <v>1</v>
      </c>
      <c r="L13" s="59"/>
      <c r="M13" s="59"/>
      <c r="N13" s="59">
        <v>1</v>
      </c>
      <c r="O13" s="59"/>
      <c r="P13" s="59"/>
      <c r="Q13" s="59">
        <v>1</v>
      </c>
      <c r="R13" s="59">
        <v>4</v>
      </c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35</v>
      </c>
      <c r="C14" s="59" t="s">
        <v>33</v>
      </c>
      <c r="D14" s="60">
        <v>43262</v>
      </c>
      <c r="E14" s="59">
        <v>8472</v>
      </c>
      <c r="F14" s="59">
        <v>65</v>
      </c>
      <c r="G14" s="59">
        <v>10</v>
      </c>
      <c r="H14" s="59">
        <v>1</v>
      </c>
      <c r="I14" s="59"/>
      <c r="J14" s="59"/>
      <c r="K14" s="59">
        <v>2</v>
      </c>
      <c r="L14" s="59">
        <v>1</v>
      </c>
      <c r="M14" s="59">
        <v>1</v>
      </c>
      <c r="N14" s="59"/>
      <c r="O14" s="59"/>
      <c r="P14" s="59">
        <v>1</v>
      </c>
      <c r="Q14" s="59">
        <v>1</v>
      </c>
      <c r="R14" s="59">
        <v>3</v>
      </c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36</v>
      </c>
      <c r="C15" s="59" t="s">
        <v>33</v>
      </c>
      <c r="D15" s="60">
        <v>43262</v>
      </c>
      <c r="E15" s="59">
        <v>13197</v>
      </c>
      <c r="F15" s="59">
        <v>17</v>
      </c>
      <c r="G15" s="59">
        <v>9</v>
      </c>
      <c r="H15" s="59"/>
      <c r="I15" s="59"/>
      <c r="J15" s="59"/>
      <c r="K15" s="59"/>
      <c r="L15" s="59"/>
      <c r="M15" s="59"/>
      <c r="N15" s="59"/>
      <c r="O15" s="59">
        <v>1</v>
      </c>
      <c r="P15" s="59">
        <v>2</v>
      </c>
      <c r="Q15" s="59">
        <v>1</v>
      </c>
      <c r="R15" s="59">
        <v>5</v>
      </c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37</v>
      </c>
      <c r="C16" s="59" t="s">
        <v>33</v>
      </c>
      <c r="D16" s="60">
        <v>43262</v>
      </c>
      <c r="E16" s="59">
        <v>14401</v>
      </c>
      <c r="F16" s="59">
        <v>2</v>
      </c>
      <c r="G16" s="59">
        <v>9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>
        <v>9</v>
      </c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32</v>
      </c>
      <c r="C17" s="59" t="s">
        <v>38</v>
      </c>
      <c r="D17" s="60">
        <v>43262</v>
      </c>
      <c r="E17" s="59">
        <v>2227</v>
      </c>
      <c r="F17" s="59">
        <v>44</v>
      </c>
      <c r="G17" s="59">
        <v>10</v>
      </c>
      <c r="H17" s="59"/>
      <c r="I17" s="59">
        <v>1</v>
      </c>
      <c r="J17" s="59">
        <v>4</v>
      </c>
      <c r="K17" s="59">
        <v>3</v>
      </c>
      <c r="L17" s="59">
        <v>2</v>
      </c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34</v>
      </c>
      <c r="C18" s="59" t="s">
        <v>38</v>
      </c>
      <c r="D18" s="60">
        <v>43262</v>
      </c>
      <c r="E18" s="59">
        <v>1694</v>
      </c>
      <c r="F18" s="59">
        <v>52</v>
      </c>
      <c r="G18" s="59">
        <v>10</v>
      </c>
      <c r="H18" s="59">
        <v>1</v>
      </c>
      <c r="I18" s="59">
        <v>1</v>
      </c>
      <c r="J18" s="59">
        <v>4</v>
      </c>
      <c r="K18" s="59">
        <v>3</v>
      </c>
      <c r="L18" s="59">
        <v>1</v>
      </c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35</v>
      </c>
      <c r="C19" s="59" t="s">
        <v>38</v>
      </c>
      <c r="D19" s="60">
        <v>43262</v>
      </c>
      <c r="E19" s="59">
        <v>1699</v>
      </c>
      <c r="F19" s="59">
        <v>33</v>
      </c>
      <c r="G19" s="59">
        <v>10</v>
      </c>
      <c r="H19" s="59"/>
      <c r="I19" s="59">
        <v>1</v>
      </c>
      <c r="J19" s="59">
        <v>6</v>
      </c>
      <c r="K19" s="59">
        <v>3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36</v>
      </c>
      <c r="C20" s="59" t="s">
        <v>38</v>
      </c>
      <c r="D20" s="60">
        <v>43262</v>
      </c>
      <c r="E20" s="59">
        <v>1582</v>
      </c>
      <c r="F20" s="59">
        <v>42</v>
      </c>
      <c r="G20" s="59">
        <v>9</v>
      </c>
      <c r="H20" s="59">
        <v>1</v>
      </c>
      <c r="I20" s="59">
        <v>2</v>
      </c>
      <c r="J20" s="59">
        <v>3</v>
      </c>
      <c r="K20" s="59">
        <v>3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37</v>
      </c>
      <c r="C21" s="59" t="s">
        <v>38</v>
      </c>
      <c r="D21" s="60">
        <v>43262</v>
      </c>
      <c r="E21" s="59">
        <v>2488</v>
      </c>
      <c r="F21" s="59">
        <v>34</v>
      </c>
      <c r="G21" s="59">
        <v>9</v>
      </c>
      <c r="H21" s="59"/>
      <c r="I21" s="59"/>
      <c r="J21" s="59">
        <v>2</v>
      </c>
      <c r="K21" s="59">
        <v>5</v>
      </c>
      <c r="L21" s="59">
        <v>1</v>
      </c>
      <c r="M21" s="59">
        <v>1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32</v>
      </c>
      <c r="C22" s="59" t="s">
        <v>39</v>
      </c>
      <c r="D22" s="60">
        <v>43262</v>
      </c>
      <c r="E22" s="59">
        <v>8900</v>
      </c>
      <c r="F22" s="59">
        <v>30</v>
      </c>
      <c r="G22" s="59">
        <v>10</v>
      </c>
      <c r="H22" s="59"/>
      <c r="I22" s="59"/>
      <c r="J22" s="59"/>
      <c r="K22" s="59">
        <v>1</v>
      </c>
      <c r="L22" s="59"/>
      <c r="M22" s="59"/>
      <c r="N22" s="59">
        <v>2</v>
      </c>
      <c r="O22" s="59">
        <v>3</v>
      </c>
      <c r="P22" s="59">
        <v>2</v>
      </c>
      <c r="Q22" s="59">
        <v>2</v>
      </c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34</v>
      </c>
      <c r="C23" s="59" t="s">
        <v>39</v>
      </c>
      <c r="D23" s="60">
        <v>43262</v>
      </c>
      <c r="E23" s="59">
        <v>5305</v>
      </c>
      <c r="F23" s="59">
        <v>48</v>
      </c>
      <c r="G23" s="59">
        <v>10</v>
      </c>
      <c r="H23" s="59"/>
      <c r="I23" s="59"/>
      <c r="J23" s="59">
        <v>1</v>
      </c>
      <c r="K23" s="59">
        <v>2</v>
      </c>
      <c r="L23" s="59">
        <v>4</v>
      </c>
      <c r="M23" s="59">
        <v>1</v>
      </c>
      <c r="N23" s="59"/>
      <c r="O23" s="59">
        <v>2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35</v>
      </c>
      <c r="C24" s="59" t="s">
        <v>39</v>
      </c>
      <c r="D24" s="60">
        <v>43262</v>
      </c>
      <c r="E24" s="59">
        <v>6853</v>
      </c>
      <c r="F24" s="59">
        <v>46</v>
      </c>
      <c r="G24" s="59">
        <v>10</v>
      </c>
      <c r="H24" s="59"/>
      <c r="I24" s="59"/>
      <c r="J24" s="59">
        <v>1</v>
      </c>
      <c r="K24" s="59"/>
      <c r="L24" s="59">
        <v>3</v>
      </c>
      <c r="M24" s="59"/>
      <c r="N24" s="59">
        <v>3</v>
      </c>
      <c r="O24" s="59">
        <v>2</v>
      </c>
      <c r="P24" s="59"/>
      <c r="Q24" s="59">
        <v>1</v>
      </c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36</v>
      </c>
      <c r="C25" s="59" t="s">
        <v>39</v>
      </c>
      <c r="D25" s="60">
        <v>43262</v>
      </c>
      <c r="E25" s="59">
        <v>6671</v>
      </c>
      <c r="F25" s="59">
        <v>44</v>
      </c>
      <c r="G25" s="59">
        <v>9</v>
      </c>
      <c r="H25" s="59"/>
      <c r="I25" s="59">
        <v>1</v>
      </c>
      <c r="J25" s="59"/>
      <c r="K25" s="59">
        <v>1</v>
      </c>
      <c r="L25" s="59"/>
      <c r="M25" s="59">
        <v>2</v>
      </c>
      <c r="N25" s="59">
        <v>1</v>
      </c>
      <c r="O25" s="59">
        <v>3</v>
      </c>
      <c r="P25" s="59">
        <v>1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37</v>
      </c>
      <c r="C26" s="59" t="s">
        <v>39</v>
      </c>
      <c r="D26" s="60">
        <v>43262</v>
      </c>
      <c r="E26" s="59">
        <v>9783</v>
      </c>
      <c r="F26" s="59">
        <v>24</v>
      </c>
      <c r="G26" s="59">
        <v>9</v>
      </c>
      <c r="H26" s="59"/>
      <c r="I26" s="59"/>
      <c r="J26" s="59"/>
      <c r="K26" s="59"/>
      <c r="L26" s="59"/>
      <c r="M26" s="59"/>
      <c r="N26" s="59">
        <v>2</v>
      </c>
      <c r="O26" s="59">
        <v>3</v>
      </c>
      <c r="P26" s="59">
        <v>2</v>
      </c>
      <c r="Q26" s="59">
        <v>2</v>
      </c>
      <c r="R26" s="59"/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32</v>
      </c>
      <c r="C27" s="59" t="s">
        <v>40</v>
      </c>
      <c r="D27" s="60">
        <v>43262</v>
      </c>
      <c r="E27" s="59">
        <v>13</v>
      </c>
      <c r="F27" s="59">
        <v>54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 x14ac:dyDescent="0.3">
      <c r="B28" s="59" t="s">
        <v>34</v>
      </c>
      <c r="C28" s="59" t="s">
        <v>40</v>
      </c>
      <c r="D28" s="60">
        <v>43262</v>
      </c>
      <c r="E28" s="59">
        <v>34</v>
      </c>
      <c r="F28" s="59">
        <v>71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x14ac:dyDescent="0.3">
      <c r="B29" s="59" t="s">
        <v>35</v>
      </c>
      <c r="C29" s="59" t="s">
        <v>40</v>
      </c>
      <c r="D29" s="60">
        <v>43262</v>
      </c>
      <c r="E29" s="59">
        <v>34</v>
      </c>
      <c r="F29" s="59">
        <v>100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x14ac:dyDescent="0.3">
      <c r="B30" s="59" t="s">
        <v>36</v>
      </c>
      <c r="C30" s="59" t="s">
        <v>40</v>
      </c>
      <c r="D30" s="60">
        <v>43262</v>
      </c>
      <c r="E30" s="59">
        <v>15</v>
      </c>
      <c r="F30" s="59">
        <v>120</v>
      </c>
      <c r="G30" s="59">
        <v>9</v>
      </c>
      <c r="H30" s="59">
        <v>9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x14ac:dyDescent="0.3">
      <c r="B31" s="59" t="s">
        <v>37</v>
      </c>
      <c r="C31" s="59" t="s">
        <v>40</v>
      </c>
      <c r="D31" s="60">
        <v>43262</v>
      </c>
      <c r="E31" s="59">
        <v>36</v>
      </c>
      <c r="F31" s="59">
        <v>78</v>
      </c>
      <c r="G31" s="59">
        <v>9</v>
      </c>
      <c r="H31" s="59">
        <v>9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 x14ac:dyDescent="0.3">
      <c r="B32" s="59" t="s">
        <v>32</v>
      </c>
      <c r="C32" s="59" t="s">
        <v>41</v>
      </c>
      <c r="D32" s="60">
        <v>43262</v>
      </c>
      <c r="E32" s="59">
        <v>27</v>
      </c>
      <c r="F32" s="59">
        <v>115</v>
      </c>
      <c r="G32" s="59">
        <v>10</v>
      </c>
      <c r="H32" s="59">
        <v>10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2:25" x14ac:dyDescent="0.3">
      <c r="B33" s="59" t="s">
        <v>34</v>
      </c>
      <c r="C33" s="59" t="s">
        <v>41</v>
      </c>
      <c r="D33" s="60">
        <v>43262</v>
      </c>
      <c r="E33" s="59">
        <v>27</v>
      </c>
      <c r="F33" s="59">
        <v>56</v>
      </c>
      <c r="G33" s="59">
        <v>10</v>
      </c>
      <c r="H33" s="59">
        <v>10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2:25" x14ac:dyDescent="0.3">
      <c r="B34" s="59" t="s">
        <v>35</v>
      </c>
      <c r="C34" s="59" t="s">
        <v>41</v>
      </c>
      <c r="D34" s="60">
        <v>43262</v>
      </c>
      <c r="E34" s="59">
        <v>21</v>
      </c>
      <c r="F34" s="59">
        <v>67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2:25" x14ac:dyDescent="0.3">
      <c r="B35" s="59" t="s">
        <v>36</v>
      </c>
      <c r="C35" s="59" t="s">
        <v>41</v>
      </c>
      <c r="D35" s="60">
        <v>43262</v>
      </c>
      <c r="E35" s="59">
        <v>25</v>
      </c>
      <c r="F35" s="59">
        <v>148</v>
      </c>
      <c r="G35" s="59">
        <v>9</v>
      </c>
      <c r="H35" s="59">
        <v>9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 x14ac:dyDescent="0.3">
      <c r="B36" s="59" t="s">
        <v>37</v>
      </c>
      <c r="C36" s="59" t="s">
        <v>41</v>
      </c>
      <c r="D36" s="60">
        <v>43262</v>
      </c>
      <c r="E36" s="59">
        <v>86</v>
      </c>
      <c r="F36" s="59">
        <v>135</v>
      </c>
      <c r="G36" s="59">
        <v>9</v>
      </c>
      <c r="H36" s="59">
        <v>9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8" spans="2:25" x14ac:dyDescent="0.3">
      <c r="B38" s="62" t="s">
        <v>42</v>
      </c>
    </row>
    <row r="39" spans="2:25" x14ac:dyDescent="0.3">
      <c r="B39" s="63" t="s">
        <v>43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5"/>
    </row>
    <row r="40" spans="2:25" x14ac:dyDescent="0.3">
      <c r="B40" s="66" t="s">
        <v>44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8"/>
    </row>
    <row r="41" spans="2:25" x14ac:dyDescent="0.3">
      <c r="B41" s="66" t="s">
        <v>45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8"/>
    </row>
    <row r="42" spans="2:25" x14ac:dyDescent="0.3">
      <c r="B42" s="69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8"/>
    </row>
    <row r="43" spans="2:25" x14ac:dyDescent="0.3"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2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A25" workbookViewId="0">
      <selection activeCell="B4" sqref="B4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46</v>
      </c>
      <c r="C1" s="3"/>
      <c r="E1" s="4" t="s">
        <v>47</v>
      </c>
      <c r="G1" s="93"/>
      <c r="H1" s="93"/>
      <c r="I1" s="93"/>
      <c r="O1" s="5"/>
      <c r="Q1" s="5"/>
      <c r="T1" s="61" t="s">
        <v>48</v>
      </c>
    </row>
    <row r="2" spans="1:25" ht="20.25" x14ac:dyDescent="0.3">
      <c r="B2" s="94" t="s">
        <v>49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51</v>
      </c>
      <c r="C5" s="12" t="s">
        <v>52</v>
      </c>
      <c r="D5" s="13"/>
      <c r="E5" s="14" t="s">
        <v>53</v>
      </c>
      <c r="F5" s="15"/>
      <c r="G5" s="96" t="s">
        <v>54</v>
      </c>
      <c r="H5" s="96"/>
      <c r="I5" s="16"/>
      <c r="J5" s="97">
        <v>43287</v>
      </c>
      <c r="K5" s="97"/>
      <c r="L5" s="97"/>
      <c r="M5" s="97"/>
      <c r="N5" s="97"/>
      <c r="O5" s="16"/>
      <c r="P5" s="17" t="s">
        <v>55</v>
      </c>
      <c r="Q5" s="18"/>
      <c r="R5" s="19"/>
      <c r="S5" s="14"/>
      <c r="T5" s="14"/>
      <c r="U5" s="98">
        <v>43299</v>
      </c>
      <c r="V5" s="99"/>
      <c r="W5" s="99"/>
      <c r="X5" s="99"/>
      <c r="Y5" s="20"/>
    </row>
    <row r="6" spans="1:25" x14ac:dyDescent="0.15">
      <c r="A6" s="7"/>
      <c r="B6" s="21" t="s">
        <v>56</v>
      </c>
      <c r="C6" s="22" t="s">
        <v>57</v>
      </c>
      <c r="D6" s="23"/>
      <c r="E6" s="24" t="s">
        <v>58</v>
      </c>
      <c r="F6" s="25"/>
      <c r="G6" s="100" t="s">
        <v>59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60</v>
      </c>
      <c r="Q6" s="28"/>
      <c r="R6" s="28"/>
      <c r="S6" s="26"/>
      <c r="T6" s="28"/>
      <c r="U6" s="102"/>
      <c r="V6" s="102"/>
      <c r="W6" s="102"/>
      <c r="X6" s="102"/>
      <c r="Y6" s="29" t="s">
        <v>61</v>
      </c>
    </row>
    <row r="7" spans="1:25" x14ac:dyDescent="0.2">
      <c r="A7" s="30"/>
      <c r="B7" s="31" t="s">
        <v>62</v>
      </c>
      <c r="C7" s="22" t="s">
        <v>63</v>
      </c>
      <c r="D7" s="23"/>
      <c r="E7" s="32"/>
      <c r="F7" s="33"/>
      <c r="G7" s="100" t="s">
        <v>64</v>
      </c>
      <c r="H7" s="100"/>
      <c r="I7" s="26"/>
      <c r="J7" s="103"/>
      <c r="K7" s="103"/>
      <c r="L7" s="103"/>
      <c r="M7" s="103"/>
      <c r="N7" s="103"/>
      <c r="O7" s="26"/>
      <c r="P7" s="27" t="s">
        <v>65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66</v>
      </c>
      <c r="C8" s="36" t="s">
        <v>67</v>
      </c>
      <c r="D8" s="37"/>
      <c r="E8" s="38" t="s">
        <v>68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69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70</v>
      </c>
      <c r="D10" s="52">
        <f>ROUNDDOWN((J5-J6+1)/7,0)</f>
        <v>24</v>
      </c>
      <c r="E10" s="53" t="s">
        <v>71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72</v>
      </c>
      <c r="C12" s="59" t="s">
        <v>73</v>
      </c>
      <c r="D12" s="60">
        <v>43287</v>
      </c>
      <c r="E12" s="59">
        <v>33</v>
      </c>
      <c r="F12" s="59">
        <v>33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74</v>
      </c>
      <c r="C13" s="59" t="s">
        <v>73</v>
      </c>
      <c r="D13" s="60">
        <v>43287</v>
      </c>
      <c r="E13" s="59">
        <v>35</v>
      </c>
      <c r="F13" s="59">
        <v>63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75</v>
      </c>
      <c r="C14" s="59" t="s">
        <v>73</v>
      </c>
      <c r="D14" s="60">
        <v>43287</v>
      </c>
      <c r="E14" s="59">
        <v>14</v>
      </c>
      <c r="F14" s="59">
        <v>79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76</v>
      </c>
      <c r="C15" s="59" t="s">
        <v>73</v>
      </c>
      <c r="D15" s="60">
        <v>43287</v>
      </c>
      <c r="E15" s="59">
        <v>11</v>
      </c>
      <c r="F15" s="59">
        <v>55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77</v>
      </c>
      <c r="C16" s="59" t="s">
        <v>73</v>
      </c>
      <c r="D16" s="60">
        <v>43287</v>
      </c>
      <c r="E16" s="59">
        <v>17</v>
      </c>
      <c r="F16" s="59">
        <v>65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72</v>
      </c>
      <c r="C17" s="59" t="s">
        <v>78</v>
      </c>
      <c r="D17" s="60">
        <v>43287</v>
      </c>
      <c r="E17" s="59">
        <v>11404</v>
      </c>
      <c r="F17" s="59">
        <v>14</v>
      </c>
      <c r="G17" s="59">
        <v>10</v>
      </c>
      <c r="H17" s="59"/>
      <c r="I17" s="59"/>
      <c r="J17" s="59"/>
      <c r="K17" s="59"/>
      <c r="L17" s="59"/>
      <c r="M17" s="59"/>
      <c r="N17" s="59"/>
      <c r="O17" s="59">
        <v>2</v>
      </c>
      <c r="P17" s="59">
        <v>4</v>
      </c>
      <c r="Q17" s="59">
        <v>4</v>
      </c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74</v>
      </c>
      <c r="C18" s="59" t="s">
        <v>78</v>
      </c>
      <c r="D18" s="60">
        <v>43287</v>
      </c>
      <c r="E18" s="59">
        <v>9894</v>
      </c>
      <c r="F18" s="59">
        <v>20</v>
      </c>
      <c r="G18" s="59">
        <v>10</v>
      </c>
      <c r="H18" s="59"/>
      <c r="I18" s="59"/>
      <c r="J18" s="59"/>
      <c r="K18" s="59"/>
      <c r="L18" s="59"/>
      <c r="M18" s="59"/>
      <c r="N18" s="59">
        <v>1</v>
      </c>
      <c r="O18" s="59">
        <v>6</v>
      </c>
      <c r="P18" s="59"/>
      <c r="Q18" s="59">
        <v>3</v>
      </c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75</v>
      </c>
      <c r="C19" s="59" t="s">
        <v>78</v>
      </c>
      <c r="D19" s="60">
        <v>43287</v>
      </c>
      <c r="E19" s="59">
        <v>10049</v>
      </c>
      <c r="F19" s="59">
        <v>15</v>
      </c>
      <c r="G19" s="59">
        <v>10</v>
      </c>
      <c r="H19" s="59"/>
      <c r="I19" s="59"/>
      <c r="J19" s="59"/>
      <c r="K19" s="59"/>
      <c r="L19" s="59"/>
      <c r="M19" s="59"/>
      <c r="N19" s="59">
        <v>1</v>
      </c>
      <c r="O19" s="59">
        <v>4</v>
      </c>
      <c r="P19" s="59">
        <v>4</v>
      </c>
      <c r="Q19" s="59">
        <v>1</v>
      </c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76</v>
      </c>
      <c r="C20" s="59" t="s">
        <v>78</v>
      </c>
      <c r="D20" s="60">
        <v>43287</v>
      </c>
      <c r="E20" s="59">
        <v>9832</v>
      </c>
      <c r="F20" s="59">
        <v>25</v>
      </c>
      <c r="G20" s="59">
        <v>10</v>
      </c>
      <c r="H20" s="59"/>
      <c r="I20" s="59"/>
      <c r="J20" s="59"/>
      <c r="K20" s="59"/>
      <c r="L20" s="59">
        <v>1</v>
      </c>
      <c r="M20" s="59"/>
      <c r="N20" s="59">
        <v>1</v>
      </c>
      <c r="O20" s="59">
        <v>1</v>
      </c>
      <c r="P20" s="59">
        <v>5</v>
      </c>
      <c r="Q20" s="59">
        <v>2</v>
      </c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77</v>
      </c>
      <c r="C21" s="59" t="s">
        <v>78</v>
      </c>
      <c r="D21" s="60">
        <v>43287</v>
      </c>
      <c r="E21" s="59">
        <v>9729</v>
      </c>
      <c r="F21" s="59">
        <v>31</v>
      </c>
      <c r="G21" s="59">
        <v>10</v>
      </c>
      <c r="H21" s="59"/>
      <c r="I21" s="59"/>
      <c r="J21" s="59"/>
      <c r="K21" s="59"/>
      <c r="L21" s="59">
        <v>1</v>
      </c>
      <c r="M21" s="59"/>
      <c r="N21" s="59">
        <v>2</v>
      </c>
      <c r="O21" s="59">
        <v>1</v>
      </c>
      <c r="P21" s="59">
        <v>4</v>
      </c>
      <c r="Q21" s="59">
        <v>1</v>
      </c>
      <c r="R21" s="59">
        <v>1</v>
      </c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72</v>
      </c>
      <c r="C22" s="59" t="s">
        <v>79</v>
      </c>
      <c r="D22" s="60">
        <v>43287</v>
      </c>
      <c r="E22" s="59">
        <v>97</v>
      </c>
      <c r="F22" s="59">
        <v>192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74</v>
      </c>
      <c r="C23" s="59" t="s">
        <v>79</v>
      </c>
      <c r="D23" s="60">
        <v>43287</v>
      </c>
      <c r="E23" s="59">
        <v>45</v>
      </c>
      <c r="F23" s="59">
        <v>262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75</v>
      </c>
      <c r="C24" s="59" t="s">
        <v>79</v>
      </c>
      <c r="D24" s="60">
        <v>43287</v>
      </c>
      <c r="E24" s="59">
        <v>5</v>
      </c>
      <c r="F24" s="59">
        <v>180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76</v>
      </c>
      <c r="C25" s="59" t="s">
        <v>79</v>
      </c>
      <c r="D25" s="60">
        <v>43287</v>
      </c>
      <c r="E25" s="59">
        <v>30</v>
      </c>
      <c r="F25" s="59">
        <v>277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77</v>
      </c>
      <c r="C26" s="59" t="s">
        <v>79</v>
      </c>
      <c r="D26" s="60">
        <v>43287</v>
      </c>
      <c r="E26" s="59">
        <v>20</v>
      </c>
      <c r="F26" s="59">
        <v>120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72</v>
      </c>
      <c r="C27" s="59" t="s">
        <v>80</v>
      </c>
      <c r="D27" s="60">
        <v>43287</v>
      </c>
      <c r="E27" s="59">
        <v>9423</v>
      </c>
      <c r="F27" s="59">
        <v>27</v>
      </c>
      <c r="G27" s="59">
        <v>10</v>
      </c>
      <c r="H27" s="59"/>
      <c r="I27" s="59"/>
      <c r="J27" s="59"/>
      <c r="K27" s="59"/>
      <c r="L27" s="59"/>
      <c r="M27" s="59"/>
      <c r="N27" s="59">
        <v>3</v>
      </c>
      <c r="O27" s="59">
        <v>3</v>
      </c>
      <c r="P27" s="59">
        <v>2</v>
      </c>
      <c r="Q27" s="59">
        <v>2</v>
      </c>
      <c r="R27" s="59"/>
      <c r="S27" s="59"/>
      <c r="T27" s="59"/>
      <c r="U27" s="59"/>
      <c r="V27" s="59"/>
      <c r="W27" s="59"/>
      <c r="X27" s="59"/>
      <c r="Y27" s="59"/>
    </row>
    <row r="28" spans="2:25" x14ac:dyDescent="0.3">
      <c r="B28" s="59" t="s">
        <v>74</v>
      </c>
      <c r="C28" s="59" t="s">
        <v>80</v>
      </c>
      <c r="D28" s="60">
        <v>43287</v>
      </c>
      <c r="E28" s="59">
        <v>4781</v>
      </c>
      <c r="F28" s="59">
        <v>46</v>
      </c>
      <c r="G28" s="59">
        <v>10</v>
      </c>
      <c r="H28" s="59"/>
      <c r="I28" s="59"/>
      <c r="J28" s="59">
        <v>4</v>
      </c>
      <c r="K28" s="59"/>
      <c r="L28" s="59">
        <v>2</v>
      </c>
      <c r="M28" s="59">
        <v>2</v>
      </c>
      <c r="N28" s="59">
        <v>1</v>
      </c>
      <c r="O28" s="59">
        <v>1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x14ac:dyDescent="0.3">
      <c r="B29" s="59" t="s">
        <v>75</v>
      </c>
      <c r="C29" s="59" t="s">
        <v>80</v>
      </c>
      <c r="D29" s="60">
        <v>43287</v>
      </c>
      <c r="E29" s="59">
        <v>3971</v>
      </c>
      <c r="F29" s="59">
        <v>46</v>
      </c>
      <c r="G29" s="59">
        <v>10</v>
      </c>
      <c r="H29" s="59"/>
      <c r="I29" s="59"/>
      <c r="J29" s="59">
        <v>4</v>
      </c>
      <c r="K29" s="59">
        <v>3</v>
      </c>
      <c r="L29" s="59"/>
      <c r="M29" s="59">
        <v>2</v>
      </c>
      <c r="N29" s="59"/>
      <c r="O29" s="59">
        <v>1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x14ac:dyDescent="0.3">
      <c r="B30" s="59" t="s">
        <v>76</v>
      </c>
      <c r="C30" s="59" t="s">
        <v>80</v>
      </c>
      <c r="D30" s="60">
        <v>43287</v>
      </c>
      <c r="E30" s="59">
        <v>5206</v>
      </c>
      <c r="F30" s="59">
        <v>27</v>
      </c>
      <c r="G30" s="59">
        <v>10</v>
      </c>
      <c r="H30" s="59"/>
      <c r="I30" s="59"/>
      <c r="J30" s="59"/>
      <c r="K30" s="59">
        <v>3</v>
      </c>
      <c r="L30" s="59">
        <v>1</v>
      </c>
      <c r="M30" s="59">
        <v>3</v>
      </c>
      <c r="N30" s="59">
        <v>3</v>
      </c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x14ac:dyDescent="0.3">
      <c r="B31" s="59" t="s">
        <v>77</v>
      </c>
      <c r="C31" s="59" t="s">
        <v>80</v>
      </c>
      <c r="D31" s="60">
        <v>43287</v>
      </c>
      <c r="E31" s="59">
        <v>8069</v>
      </c>
      <c r="F31" s="59">
        <v>28</v>
      </c>
      <c r="G31" s="59">
        <v>10</v>
      </c>
      <c r="H31" s="59"/>
      <c r="I31" s="59"/>
      <c r="J31" s="59"/>
      <c r="K31" s="59">
        <v>1</v>
      </c>
      <c r="L31" s="59"/>
      <c r="M31" s="59"/>
      <c r="N31" s="59">
        <v>3</v>
      </c>
      <c r="O31" s="59">
        <v>5</v>
      </c>
      <c r="P31" s="59"/>
      <c r="Q31" s="59">
        <v>1</v>
      </c>
      <c r="R31" s="59"/>
      <c r="S31" s="59"/>
      <c r="T31" s="59"/>
      <c r="U31" s="59"/>
      <c r="V31" s="59"/>
      <c r="W31" s="59"/>
      <c r="X31" s="59"/>
      <c r="Y31" s="59"/>
    </row>
    <row r="32" spans="2:25" x14ac:dyDescent="0.3">
      <c r="B32" s="59" t="s">
        <v>72</v>
      </c>
      <c r="C32" s="59" t="s">
        <v>81</v>
      </c>
      <c r="D32" s="60">
        <v>43287</v>
      </c>
      <c r="E32" s="59">
        <v>8111</v>
      </c>
      <c r="F32" s="59">
        <v>15</v>
      </c>
      <c r="G32" s="59">
        <v>10</v>
      </c>
      <c r="H32" s="59"/>
      <c r="I32" s="59"/>
      <c r="J32" s="59"/>
      <c r="K32" s="59"/>
      <c r="L32" s="59"/>
      <c r="M32" s="59"/>
      <c r="N32" s="59"/>
      <c r="O32" s="59">
        <v>4</v>
      </c>
      <c r="P32" s="59">
        <v>6</v>
      </c>
      <c r="Q32" s="59"/>
      <c r="R32" s="59"/>
      <c r="S32" s="59"/>
      <c r="T32" s="59"/>
      <c r="U32" s="59"/>
      <c r="V32" s="59"/>
      <c r="W32" s="59"/>
      <c r="X32" s="59"/>
      <c r="Y32" s="59"/>
    </row>
    <row r="33" spans="2:25" x14ac:dyDescent="0.3">
      <c r="B33" s="59" t="s">
        <v>74</v>
      </c>
      <c r="C33" s="59" t="s">
        <v>81</v>
      </c>
      <c r="D33" s="60">
        <v>43287</v>
      </c>
      <c r="E33" s="59">
        <v>6175</v>
      </c>
      <c r="F33" s="59">
        <v>22</v>
      </c>
      <c r="G33" s="59">
        <v>10</v>
      </c>
      <c r="H33" s="59"/>
      <c r="I33" s="59"/>
      <c r="J33" s="59"/>
      <c r="K33" s="59"/>
      <c r="L33" s="59"/>
      <c r="M33" s="59">
        <v>3</v>
      </c>
      <c r="N33" s="59">
        <v>1</v>
      </c>
      <c r="O33" s="59">
        <v>5</v>
      </c>
      <c r="P33" s="59">
        <v>1</v>
      </c>
      <c r="Q33" s="59"/>
      <c r="R33" s="59"/>
      <c r="S33" s="59"/>
      <c r="T33" s="59"/>
      <c r="U33" s="59"/>
      <c r="V33" s="59"/>
      <c r="W33" s="59"/>
      <c r="X33" s="59"/>
      <c r="Y33" s="59"/>
    </row>
    <row r="34" spans="2:25" x14ac:dyDescent="0.3">
      <c r="B34" s="59" t="s">
        <v>75</v>
      </c>
      <c r="C34" s="59" t="s">
        <v>81</v>
      </c>
      <c r="D34" s="60">
        <v>43287</v>
      </c>
      <c r="E34" s="59">
        <v>6660</v>
      </c>
      <c r="F34" s="59">
        <v>16</v>
      </c>
      <c r="G34" s="59">
        <v>10</v>
      </c>
      <c r="H34" s="59"/>
      <c r="I34" s="59"/>
      <c r="J34" s="59"/>
      <c r="K34" s="59"/>
      <c r="L34" s="59"/>
      <c r="M34" s="59"/>
      <c r="N34" s="59">
        <v>4</v>
      </c>
      <c r="O34" s="59">
        <v>4</v>
      </c>
      <c r="P34" s="59">
        <v>2</v>
      </c>
      <c r="Q34" s="59"/>
      <c r="R34" s="59"/>
      <c r="S34" s="59"/>
      <c r="T34" s="59"/>
      <c r="U34" s="59"/>
      <c r="V34" s="59"/>
      <c r="W34" s="59"/>
      <c r="X34" s="59"/>
      <c r="Y34" s="59"/>
    </row>
    <row r="35" spans="2:25" x14ac:dyDescent="0.3">
      <c r="B35" s="59" t="s">
        <v>76</v>
      </c>
      <c r="C35" s="59" t="s">
        <v>81</v>
      </c>
      <c r="D35" s="60">
        <v>43287</v>
      </c>
      <c r="E35" s="59">
        <v>6064</v>
      </c>
      <c r="F35" s="59">
        <v>22</v>
      </c>
      <c r="G35" s="59">
        <v>10</v>
      </c>
      <c r="H35" s="59"/>
      <c r="I35" s="59"/>
      <c r="J35" s="59"/>
      <c r="K35" s="59"/>
      <c r="L35" s="59"/>
      <c r="M35" s="59">
        <v>2</v>
      </c>
      <c r="N35" s="59">
        <v>3</v>
      </c>
      <c r="O35" s="59">
        <v>4</v>
      </c>
      <c r="P35" s="59">
        <v>1</v>
      </c>
      <c r="Q35" s="59"/>
      <c r="R35" s="59"/>
      <c r="S35" s="59"/>
      <c r="T35" s="59"/>
      <c r="U35" s="59"/>
      <c r="V35" s="59"/>
      <c r="W35" s="59"/>
      <c r="X35" s="59"/>
      <c r="Y35" s="59"/>
    </row>
    <row r="36" spans="2:25" x14ac:dyDescent="0.3">
      <c r="B36" s="59" t="s">
        <v>77</v>
      </c>
      <c r="C36" s="59" t="s">
        <v>81</v>
      </c>
      <c r="D36" s="60">
        <v>43287</v>
      </c>
      <c r="E36" s="59">
        <v>8528</v>
      </c>
      <c r="F36" s="59">
        <v>11</v>
      </c>
      <c r="G36" s="59">
        <v>10</v>
      </c>
      <c r="H36" s="59"/>
      <c r="I36" s="59"/>
      <c r="J36" s="59"/>
      <c r="K36" s="59"/>
      <c r="L36" s="59"/>
      <c r="M36" s="59"/>
      <c r="N36" s="59"/>
      <c r="O36" s="59">
        <v>3</v>
      </c>
      <c r="P36" s="59">
        <v>7</v>
      </c>
      <c r="Q36" s="59"/>
      <c r="R36" s="59"/>
      <c r="S36" s="59"/>
      <c r="T36" s="59"/>
      <c r="U36" s="59"/>
      <c r="V36" s="59"/>
      <c r="W36" s="59"/>
      <c r="X36" s="59"/>
      <c r="Y36" s="59"/>
    </row>
    <row r="37" spans="2:25" x14ac:dyDescent="0.3">
      <c r="B37" s="59" t="s">
        <v>72</v>
      </c>
      <c r="C37" s="59" t="s">
        <v>82</v>
      </c>
      <c r="D37" s="60">
        <v>43287</v>
      </c>
      <c r="E37" s="59">
        <v>14697</v>
      </c>
      <c r="F37" s="59">
        <v>9</v>
      </c>
      <c r="G37" s="59">
        <v>10</v>
      </c>
      <c r="H37" s="59"/>
      <c r="I37" s="59"/>
      <c r="J37" s="59"/>
      <c r="K37" s="59"/>
      <c r="L37" s="59"/>
      <c r="M37" s="59"/>
      <c r="N37" s="59"/>
      <c r="O37" s="59"/>
      <c r="P37" s="59"/>
      <c r="Q37" s="59">
        <v>1</v>
      </c>
      <c r="R37" s="59">
        <v>1</v>
      </c>
      <c r="S37" s="59">
        <v>8</v>
      </c>
      <c r="T37" s="59"/>
      <c r="U37" s="59"/>
      <c r="V37" s="59"/>
      <c r="W37" s="59"/>
      <c r="X37" s="59"/>
      <c r="Y37" s="59"/>
    </row>
    <row r="38" spans="2:25" x14ac:dyDescent="0.3">
      <c r="B38" s="59" t="s">
        <v>74</v>
      </c>
      <c r="C38" s="59" t="s">
        <v>82</v>
      </c>
      <c r="D38" s="60">
        <v>43287</v>
      </c>
      <c r="E38" s="59">
        <v>11674</v>
      </c>
      <c r="F38" s="59">
        <v>32</v>
      </c>
      <c r="G38" s="59">
        <v>10</v>
      </c>
      <c r="H38" s="59"/>
      <c r="I38" s="59"/>
      <c r="J38" s="59"/>
      <c r="K38" s="59"/>
      <c r="L38" s="59"/>
      <c r="M38" s="59">
        <v>2</v>
      </c>
      <c r="N38" s="59"/>
      <c r="O38" s="59"/>
      <c r="P38" s="59">
        <v>1</v>
      </c>
      <c r="Q38" s="59"/>
      <c r="R38" s="59">
        <v>4</v>
      </c>
      <c r="S38" s="59">
        <v>3</v>
      </c>
      <c r="T38" s="59"/>
      <c r="U38" s="59"/>
      <c r="V38" s="59"/>
      <c r="W38" s="59"/>
      <c r="X38" s="59"/>
      <c r="Y38" s="59"/>
    </row>
    <row r="39" spans="2:25" x14ac:dyDescent="0.3">
      <c r="B39" s="59" t="s">
        <v>75</v>
      </c>
      <c r="C39" s="59" t="s">
        <v>82</v>
      </c>
      <c r="D39" s="60">
        <v>43287</v>
      </c>
      <c r="E39" s="59">
        <v>12085</v>
      </c>
      <c r="F39" s="59">
        <v>18</v>
      </c>
      <c r="G39" s="59">
        <v>10</v>
      </c>
      <c r="H39" s="59"/>
      <c r="I39" s="59"/>
      <c r="J39" s="59"/>
      <c r="K39" s="59"/>
      <c r="L39" s="59"/>
      <c r="M39" s="59"/>
      <c r="N39" s="59"/>
      <c r="O39" s="59"/>
      <c r="P39" s="59">
        <v>1</v>
      </c>
      <c r="Q39" s="59">
        <v>4</v>
      </c>
      <c r="R39" s="59">
        <v>3</v>
      </c>
      <c r="S39" s="59">
        <v>2</v>
      </c>
      <c r="T39" s="59"/>
      <c r="U39" s="59"/>
      <c r="V39" s="59"/>
      <c r="W39" s="59"/>
      <c r="X39" s="59"/>
      <c r="Y39" s="59"/>
    </row>
    <row r="40" spans="2:25" x14ac:dyDescent="0.3">
      <c r="B40" s="59" t="s">
        <v>76</v>
      </c>
      <c r="C40" s="59" t="s">
        <v>82</v>
      </c>
      <c r="D40" s="60">
        <v>43287</v>
      </c>
      <c r="E40" s="59">
        <v>7882</v>
      </c>
      <c r="F40" s="59">
        <v>56</v>
      </c>
      <c r="G40" s="59">
        <v>10</v>
      </c>
      <c r="H40" s="59"/>
      <c r="I40" s="59">
        <v>1</v>
      </c>
      <c r="J40" s="59"/>
      <c r="K40" s="59">
        <v>1</v>
      </c>
      <c r="L40" s="59"/>
      <c r="M40" s="59">
        <v>2</v>
      </c>
      <c r="N40" s="59">
        <v>2</v>
      </c>
      <c r="O40" s="59">
        <v>1</v>
      </c>
      <c r="P40" s="59"/>
      <c r="Q40" s="59"/>
      <c r="R40" s="59">
        <v>1</v>
      </c>
      <c r="S40" s="59">
        <v>2</v>
      </c>
      <c r="T40" s="59"/>
      <c r="U40" s="59"/>
      <c r="V40" s="59"/>
      <c r="W40" s="59"/>
      <c r="X40" s="59"/>
      <c r="Y40" s="59"/>
    </row>
    <row r="41" spans="2:25" x14ac:dyDescent="0.3">
      <c r="B41" s="59" t="s">
        <v>77</v>
      </c>
      <c r="C41" s="59" t="s">
        <v>82</v>
      </c>
      <c r="D41" s="60">
        <v>43287</v>
      </c>
      <c r="E41" s="59">
        <v>15380</v>
      </c>
      <c r="F41" s="59">
        <v>2</v>
      </c>
      <c r="G41" s="59">
        <v>10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>
        <v>10</v>
      </c>
      <c r="T41" s="59"/>
      <c r="U41" s="59"/>
      <c r="V41" s="59"/>
      <c r="W41" s="59"/>
      <c r="X41" s="59"/>
      <c r="Y41" s="59"/>
    </row>
    <row r="42" spans="2:25" x14ac:dyDescent="0.3">
      <c r="B42" s="59" t="s">
        <v>72</v>
      </c>
      <c r="C42" s="59" t="s">
        <v>83</v>
      </c>
      <c r="D42" s="60">
        <v>43287</v>
      </c>
      <c r="E42" s="59">
        <v>6106</v>
      </c>
      <c r="F42" s="59">
        <v>46</v>
      </c>
      <c r="G42" s="59">
        <v>10</v>
      </c>
      <c r="H42" s="59">
        <v>1</v>
      </c>
      <c r="I42" s="59">
        <v>1</v>
      </c>
      <c r="J42" s="59"/>
      <c r="K42" s="59"/>
      <c r="L42" s="59"/>
      <c r="M42" s="59">
        <v>1</v>
      </c>
      <c r="N42" s="59">
        <v>1</v>
      </c>
      <c r="O42" s="59">
        <v>4</v>
      </c>
      <c r="P42" s="59">
        <v>2</v>
      </c>
      <c r="Q42" s="59"/>
      <c r="R42" s="59"/>
      <c r="S42" s="59"/>
      <c r="T42" s="59"/>
      <c r="U42" s="59"/>
      <c r="V42" s="59"/>
      <c r="W42" s="59"/>
      <c r="X42" s="59"/>
      <c r="Y42" s="59"/>
    </row>
    <row r="43" spans="2:25" x14ac:dyDescent="0.3">
      <c r="B43" s="59" t="s">
        <v>74</v>
      </c>
      <c r="C43" s="59" t="s">
        <v>83</v>
      </c>
      <c r="D43" s="60">
        <v>43287</v>
      </c>
      <c r="E43" s="59">
        <v>7091</v>
      </c>
      <c r="F43" s="59">
        <v>27</v>
      </c>
      <c r="G43" s="59">
        <v>10</v>
      </c>
      <c r="H43" s="59"/>
      <c r="I43" s="59"/>
      <c r="J43" s="59"/>
      <c r="K43" s="59">
        <v>2</v>
      </c>
      <c r="L43" s="59"/>
      <c r="M43" s="59"/>
      <c r="N43" s="59">
        <v>1</v>
      </c>
      <c r="O43" s="59">
        <v>2</v>
      </c>
      <c r="P43" s="59">
        <v>5</v>
      </c>
      <c r="Q43" s="59"/>
      <c r="R43" s="59"/>
      <c r="S43" s="59"/>
      <c r="T43" s="59"/>
      <c r="U43" s="59"/>
      <c r="V43" s="59"/>
      <c r="W43" s="59"/>
      <c r="X43" s="59"/>
      <c r="Y43" s="59"/>
    </row>
    <row r="44" spans="2:25" x14ac:dyDescent="0.3">
      <c r="B44" s="59" t="s">
        <v>75</v>
      </c>
      <c r="C44" s="59" t="s">
        <v>83</v>
      </c>
      <c r="D44" s="60">
        <v>43287</v>
      </c>
      <c r="E44" s="59">
        <v>6499</v>
      </c>
      <c r="F44" s="59">
        <v>26</v>
      </c>
      <c r="G44" s="59">
        <v>10</v>
      </c>
      <c r="H44" s="59"/>
      <c r="I44" s="59"/>
      <c r="J44" s="59"/>
      <c r="K44" s="59">
        <v>1</v>
      </c>
      <c r="L44" s="59">
        <v>1</v>
      </c>
      <c r="M44" s="59">
        <v>2</v>
      </c>
      <c r="N44" s="59">
        <v>2</v>
      </c>
      <c r="O44" s="59">
        <v>1</v>
      </c>
      <c r="P44" s="59">
        <v>3</v>
      </c>
      <c r="Q44" s="59"/>
      <c r="R44" s="59"/>
      <c r="S44" s="59"/>
      <c r="T44" s="59"/>
      <c r="U44" s="59"/>
      <c r="V44" s="59"/>
      <c r="W44" s="59"/>
      <c r="X44" s="59"/>
      <c r="Y44" s="59"/>
    </row>
    <row r="45" spans="2:25" x14ac:dyDescent="0.3">
      <c r="B45" s="59" t="s">
        <v>76</v>
      </c>
      <c r="C45" s="59" t="s">
        <v>83</v>
      </c>
      <c r="D45" s="60">
        <v>43287</v>
      </c>
      <c r="E45" s="59">
        <v>6124</v>
      </c>
      <c r="F45" s="59">
        <v>24</v>
      </c>
      <c r="G45" s="59">
        <v>10</v>
      </c>
      <c r="H45" s="59"/>
      <c r="I45" s="59"/>
      <c r="J45" s="59"/>
      <c r="K45" s="59">
        <v>1</v>
      </c>
      <c r="L45" s="59">
        <v>1</v>
      </c>
      <c r="M45" s="59">
        <v>2</v>
      </c>
      <c r="N45" s="59">
        <v>3</v>
      </c>
      <c r="O45" s="59">
        <v>2</v>
      </c>
      <c r="P45" s="59">
        <v>1</v>
      </c>
      <c r="Q45" s="59"/>
      <c r="R45" s="59"/>
      <c r="S45" s="59"/>
      <c r="T45" s="59"/>
      <c r="U45" s="59"/>
      <c r="V45" s="59"/>
      <c r="W45" s="59"/>
      <c r="X45" s="59"/>
      <c r="Y45" s="59"/>
    </row>
    <row r="46" spans="2:25" x14ac:dyDescent="0.3">
      <c r="B46" s="59" t="s">
        <v>77</v>
      </c>
      <c r="C46" s="59" t="s">
        <v>83</v>
      </c>
      <c r="D46" s="60">
        <v>43287</v>
      </c>
      <c r="E46" s="59">
        <v>5961</v>
      </c>
      <c r="F46" s="59">
        <v>48</v>
      </c>
      <c r="G46" s="59">
        <v>10</v>
      </c>
      <c r="H46" s="59">
        <v>1</v>
      </c>
      <c r="I46" s="59"/>
      <c r="J46" s="59">
        <v>1</v>
      </c>
      <c r="K46" s="59">
        <v>1</v>
      </c>
      <c r="L46" s="59"/>
      <c r="M46" s="59">
        <v>1</v>
      </c>
      <c r="N46" s="59"/>
      <c r="O46" s="59">
        <v>4</v>
      </c>
      <c r="P46" s="59">
        <v>2</v>
      </c>
      <c r="Q46" s="59"/>
      <c r="R46" s="59"/>
      <c r="S46" s="59"/>
      <c r="T46" s="59"/>
      <c r="U46" s="59"/>
      <c r="V46" s="59"/>
      <c r="W46" s="59"/>
      <c r="X46" s="59"/>
      <c r="Y46" s="59"/>
    </row>
    <row r="47" spans="2:25" x14ac:dyDescent="0.3">
      <c r="B47" s="59" t="s">
        <v>72</v>
      </c>
      <c r="C47" s="59" t="s">
        <v>84</v>
      </c>
      <c r="D47" s="60">
        <v>43287</v>
      </c>
      <c r="E47" s="73">
        <v>6.8</v>
      </c>
      <c r="F47" s="74">
        <v>15.301343516943792</v>
      </c>
      <c r="G47" s="59">
        <v>10</v>
      </c>
      <c r="H47" s="59" t="s">
        <v>85</v>
      </c>
      <c r="I47" s="59" t="s">
        <v>85</v>
      </c>
      <c r="J47" s="59" t="s">
        <v>85</v>
      </c>
      <c r="K47" s="59" t="s">
        <v>85</v>
      </c>
      <c r="L47" s="59" t="s">
        <v>85</v>
      </c>
      <c r="M47" s="59">
        <v>1</v>
      </c>
      <c r="N47" s="59">
        <v>3</v>
      </c>
      <c r="O47" s="59">
        <v>3</v>
      </c>
      <c r="P47" s="59">
        <v>3</v>
      </c>
      <c r="Q47" s="59" t="s">
        <v>85</v>
      </c>
      <c r="R47" s="59" t="s">
        <v>85</v>
      </c>
      <c r="S47" s="59" t="s">
        <v>85</v>
      </c>
      <c r="T47" s="59" t="s">
        <v>85</v>
      </c>
      <c r="U47" s="59"/>
      <c r="V47" s="59"/>
      <c r="W47" s="59"/>
      <c r="X47" s="59"/>
      <c r="Y47" s="59"/>
    </row>
    <row r="48" spans="2:25" x14ac:dyDescent="0.3">
      <c r="B48" s="59" t="s">
        <v>74</v>
      </c>
      <c r="C48" s="59" t="s">
        <v>84</v>
      </c>
      <c r="D48" s="60">
        <v>43287</v>
      </c>
      <c r="E48" s="73">
        <v>5.4</v>
      </c>
      <c r="F48" s="75">
        <v>45.528614603915486</v>
      </c>
      <c r="G48" s="59">
        <v>10</v>
      </c>
      <c r="H48" s="59">
        <v>1</v>
      </c>
      <c r="I48" s="59" t="s">
        <v>85</v>
      </c>
      <c r="J48" s="59" t="s">
        <v>85</v>
      </c>
      <c r="K48" s="59">
        <v>1</v>
      </c>
      <c r="L48" s="59">
        <v>1</v>
      </c>
      <c r="M48" s="59">
        <v>1</v>
      </c>
      <c r="N48" s="59">
        <v>2</v>
      </c>
      <c r="O48" s="59">
        <v>3</v>
      </c>
      <c r="P48" s="59">
        <v>1</v>
      </c>
      <c r="Q48" s="59" t="s">
        <v>85</v>
      </c>
      <c r="R48" s="59" t="s">
        <v>85</v>
      </c>
      <c r="S48" s="59" t="s">
        <v>85</v>
      </c>
      <c r="T48" s="59" t="s">
        <v>85</v>
      </c>
      <c r="U48" s="59"/>
      <c r="V48" s="59"/>
      <c r="W48" s="59"/>
      <c r="X48" s="59"/>
      <c r="Y48" s="59"/>
    </row>
    <row r="49" spans="2:25" x14ac:dyDescent="0.3">
      <c r="B49" s="59" t="s">
        <v>75</v>
      </c>
      <c r="C49" s="59" t="s">
        <v>84</v>
      </c>
      <c r="D49" s="60">
        <v>43287</v>
      </c>
      <c r="E49" s="73">
        <v>5.7</v>
      </c>
      <c r="F49" s="76">
        <v>16.643566632465181</v>
      </c>
      <c r="G49" s="59">
        <v>10</v>
      </c>
      <c r="H49" s="59" t="s">
        <v>85</v>
      </c>
      <c r="I49" s="59" t="s">
        <v>85</v>
      </c>
      <c r="J49" s="59" t="s">
        <v>85</v>
      </c>
      <c r="K49" s="59" t="s">
        <v>85</v>
      </c>
      <c r="L49" s="59">
        <v>1</v>
      </c>
      <c r="M49" s="59">
        <v>3</v>
      </c>
      <c r="N49" s="59">
        <v>4</v>
      </c>
      <c r="O49" s="59">
        <v>2</v>
      </c>
      <c r="P49" s="59" t="s">
        <v>85</v>
      </c>
      <c r="Q49" s="59" t="s">
        <v>85</v>
      </c>
      <c r="R49" s="59" t="s">
        <v>85</v>
      </c>
      <c r="S49" s="59" t="s">
        <v>85</v>
      </c>
      <c r="T49" s="59" t="s">
        <v>85</v>
      </c>
      <c r="U49" s="59"/>
      <c r="V49" s="59"/>
      <c r="W49" s="59"/>
      <c r="X49" s="59"/>
      <c r="Y49" s="59"/>
    </row>
    <row r="50" spans="2:25" x14ac:dyDescent="0.3">
      <c r="B50" s="59" t="s">
        <v>76</v>
      </c>
      <c r="C50" s="59" t="s">
        <v>84</v>
      </c>
      <c r="D50" s="60">
        <v>43287</v>
      </c>
      <c r="E50" s="73">
        <v>6.4</v>
      </c>
      <c r="F50" s="76">
        <v>21.092142428454761</v>
      </c>
      <c r="G50" s="59">
        <v>10</v>
      </c>
      <c r="H50" s="59" t="s">
        <v>85</v>
      </c>
      <c r="I50" s="59" t="s">
        <v>85</v>
      </c>
      <c r="J50" s="59" t="s">
        <v>85</v>
      </c>
      <c r="K50" s="59" t="s">
        <v>85</v>
      </c>
      <c r="L50" s="59">
        <v>1</v>
      </c>
      <c r="M50" s="59">
        <v>1</v>
      </c>
      <c r="N50" s="59">
        <v>3</v>
      </c>
      <c r="O50" s="59">
        <v>4</v>
      </c>
      <c r="P50" s="59" t="s">
        <v>85</v>
      </c>
      <c r="Q50" s="59">
        <v>1</v>
      </c>
      <c r="R50" s="59" t="s">
        <v>85</v>
      </c>
      <c r="S50" s="59" t="s">
        <v>85</v>
      </c>
      <c r="T50" s="59" t="s">
        <v>85</v>
      </c>
      <c r="U50" s="59"/>
      <c r="V50" s="59"/>
      <c r="W50" s="59"/>
      <c r="X50" s="59"/>
      <c r="Y50" s="59"/>
    </row>
    <row r="51" spans="2:25" x14ac:dyDescent="0.3">
      <c r="B51" s="59" t="s">
        <v>77</v>
      </c>
      <c r="C51" s="59" t="s">
        <v>84</v>
      </c>
      <c r="D51" s="60">
        <v>43287</v>
      </c>
      <c r="E51" s="73">
        <v>6.9</v>
      </c>
      <c r="F51" s="76">
        <v>12.689783127114662</v>
      </c>
      <c r="G51" s="59">
        <v>10</v>
      </c>
      <c r="H51" s="59" t="s">
        <v>85</v>
      </c>
      <c r="I51" s="59" t="s">
        <v>85</v>
      </c>
      <c r="J51" s="59" t="s">
        <v>85</v>
      </c>
      <c r="K51" s="59" t="s">
        <v>85</v>
      </c>
      <c r="L51" s="59" t="s">
        <v>85</v>
      </c>
      <c r="M51" s="59">
        <v>1</v>
      </c>
      <c r="N51" s="59">
        <v>1</v>
      </c>
      <c r="O51" s="59">
        <v>6</v>
      </c>
      <c r="P51" s="59">
        <v>2</v>
      </c>
      <c r="Q51" s="59" t="s">
        <v>85</v>
      </c>
      <c r="R51" s="59" t="s">
        <v>85</v>
      </c>
      <c r="S51" s="59" t="s">
        <v>85</v>
      </c>
      <c r="T51" s="59" t="s">
        <v>85</v>
      </c>
      <c r="U51" s="59"/>
      <c r="V51" s="59"/>
      <c r="W51" s="59"/>
      <c r="X51" s="59"/>
      <c r="Y51" s="59"/>
    </row>
    <row r="52" spans="2:25" x14ac:dyDescent="0.3">
      <c r="B52" s="59" t="s">
        <v>72</v>
      </c>
      <c r="C52" s="59" t="s">
        <v>86</v>
      </c>
      <c r="D52" s="60">
        <v>43287</v>
      </c>
      <c r="E52" s="73">
        <v>10.3</v>
      </c>
      <c r="F52" s="74">
        <v>6.5528986185489844</v>
      </c>
      <c r="G52" s="59">
        <v>10</v>
      </c>
      <c r="H52" s="59" t="s">
        <v>85</v>
      </c>
      <c r="I52" s="59" t="s">
        <v>85</v>
      </c>
      <c r="J52" s="59" t="s">
        <v>85</v>
      </c>
      <c r="K52" s="59" t="s">
        <v>85</v>
      </c>
      <c r="L52" s="59" t="s">
        <v>85</v>
      </c>
      <c r="M52" s="59" t="s">
        <v>85</v>
      </c>
      <c r="N52" s="59" t="s">
        <v>85</v>
      </c>
      <c r="O52" s="59" t="s">
        <v>85</v>
      </c>
      <c r="P52" s="59" t="s">
        <v>85</v>
      </c>
      <c r="Q52" s="59">
        <v>1</v>
      </c>
      <c r="R52" s="59">
        <v>5</v>
      </c>
      <c r="S52" s="59">
        <v>4</v>
      </c>
      <c r="T52" s="59" t="s">
        <v>85</v>
      </c>
      <c r="U52" s="59"/>
      <c r="V52" s="59"/>
      <c r="W52" s="59"/>
      <c r="X52" s="59"/>
      <c r="Y52" s="59"/>
    </row>
    <row r="53" spans="2:25" x14ac:dyDescent="0.3">
      <c r="B53" s="59" t="s">
        <v>74</v>
      </c>
      <c r="C53" s="59" t="s">
        <v>86</v>
      </c>
      <c r="D53" s="60">
        <v>43287</v>
      </c>
      <c r="E53" s="73">
        <v>9.1999999999999993</v>
      </c>
      <c r="F53" s="75">
        <v>9.9884411247030744</v>
      </c>
      <c r="G53" s="59">
        <v>10</v>
      </c>
      <c r="H53" s="59" t="s">
        <v>85</v>
      </c>
      <c r="I53" s="59" t="s">
        <v>85</v>
      </c>
      <c r="J53" s="59" t="s">
        <v>85</v>
      </c>
      <c r="K53" s="59" t="s">
        <v>85</v>
      </c>
      <c r="L53" s="59" t="s">
        <v>85</v>
      </c>
      <c r="M53" s="59" t="s">
        <v>85</v>
      </c>
      <c r="N53" s="59" t="s">
        <v>85</v>
      </c>
      <c r="O53" s="59" t="s">
        <v>85</v>
      </c>
      <c r="P53" s="59">
        <v>2</v>
      </c>
      <c r="Q53" s="59">
        <v>5</v>
      </c>
      <c r="R53" s="59">
        <v>2</v>
      </c>
      <c r="S53" s="59">
        <v>1</v>
      </c>
      <c r="T53" s="59" t="s">
        <v>85</v>
      </c>
      <c r="U53" s="59"/>
      <c r="V53" s="59"/>
      <c r="W53" s="59"/>
      <c r="X53" s="59"/>
      <c r="Y53" s="59"/>
    </row>
    <row r="54" spans="2:25" x14ac:dyDescent="0.3">
      <c r="B54" s="59" t="s">
        <v>75</v>
      </c>
      <c r="C54" s="59" t="s">
        <v>86</v>
      </c>
      <c r="D54" s="60">
        <v>43287</v>
      </c>
      <c r="E54" s="73">
        <v>9.5</v>
      </c>
      <c r="F54" s="76">
        <v>5.5478555441550519</v>
      </c>
      <c r="G54" s="59">
        <v>10</v>
      </c>
      <c r="H54" s="59" t="s">
        <v>85</v>
      </c>
      <c r="I54" s="59" t="s">
        <v>85</v>
      </c>
      <c r="J54" s="59" t="s">
        <v>85</v>
      </c>
      <c r="K54" s="59" t="s">
        <v>85</v>
      </c>
      <c r="L54" s="59" t="s">
        <v>85</v>
      </c>
      <c r="M54" s="59" t="s">
        <v>85</v>
      </c>
      <c r="N54" s="59" t="s">
        <v>85</v>
      </c>
      <c r="O54" s="59" t="s">
        <v>85</v>
      </c>
      <c r="P54" s="59" t="s">
        <v>85</v>
      </c>
      <c r="Q54" s="59">
        <v>5</v>
      </c>
      <c r="R54" s="59">
        <v>5</v>
      </c>
      <c r="S54" s="59" t="s">
        <v>85</v>
      </c>
      <c r="T54" s="59" t="s">
        <v>85</v>
      </c>
      <c r="U54" s="59"/>
      <c r="V54" s="59"/>
      <c r="W54" s="59"/>
      <c r="X54" s="59"/>
      <c r="Y54" s="59"/>
    </row>
    <row r="55" spans="2:25" x14ac:dyDescent="0.3">
      <c r="B55" s="59" t="s">
        <v>76</v>
      </c>
      <c r="C55" s="59" t="s">
        <v>86</v>
      </c>
      <c r="D55" s="60">
        <v>43287</v>
      </c>
      <c r="E55" s="73">
        <v>9.1999999999999993</v>
      </c>
      <c r="F55" s="76">
        <v>8.5740286711588816</v>
      </c>
      <c r="G55" s="59">
        <v>10</v>
      </c>
      <c r="H55" s="59" t="s">
        <v>85</v>
      </c>
      <c r="I55" s="59" t="s">
        <v>85</v>
      </c>
      <c r="J55" s="59" t="s">
        <v>85</v>
      </c>
      <c r="K55" s="59" t="s">
        <v>85</v>
      </c>
      <c r="L55" s="59" t="s">
        <v>85</v>
      </c>
      <c r="M55" s="59" t="s">
        <v>85</v>
      </c>
      <c r="N55" s="59" t="s">
        <v>85</v>
      </c>
      <c r="O55" s="59" t="s">
        <v>85</v>
      </c>
      <c r="P55" s="59">
        <v>2</v>
      </c>
      <c r="Q55" s="59">
        <v>4</v>
      </c>
      <c r="R55" s="59">
        <v>4</v>
      </c>
      <c r="S55" s="59" t="s">
        <v>85</v>
      </c>
      <c r="T55" s="59" t="s">
        <v>85</v>
      </c>
      <c r="U55" s="59"/>
      <c r="V55" s="59"/>
      <c r="W55" s="59"/>
      <c r="X55" s="59"/>
      <c r="Y55" s="59"/>
    </row>
    <row r="56" spans="2:25" x14ac:dyDescent="0.3">
      <c r="B56" s="59" t="s">
        <v>77</v>
      </c>
      <c r="C56" s="59" t="s">
        <v>86</v>
      </c>
      <c r="D56" s="60">
        <v>43287</v>
      </c>
      <c r="E56" s="73">
        <v>10.1</v>
      </c>
      <c r="F56" s="76">
        <v>9.8458309506114059</v>
      </c>
      <c r="G56" s="59">
        <v>10</v>
      </c>
      <c r="H56" s="59" t="s">
        <v>85</v>
      </c>
      <c r="I56" s="59" t="s">
        <v>85</v>
      </c>
      <c r="J56" s="59" t="s">
        <v>85</v>
      </c>
      <c r="K56" s="59" t="s">
        <v>85</v>
      </c>
      <c r="L56" s="59" t="s">
        <v>85</v>
      </c>
      <c r="M56" s="59" t="s">
        <v>85</v>
      </c>
      <c r="N56" s="59" t="s">
        <v>85</v>
      </c>
      <c r="O56" s="59" t="s">
        <v>85</v>
      </c>
      <c r="P56" s="59" t="s">
        <v>85</v>
      </c>
      <c r="Q56" s="59">
        <v>3</v>
      </c>
      <c r="R56" s="59">
        <v>4</v>
      </c>
      <c r="S56" s="59">
        <v>2</v>
      </c>
      <c r="T56" s="59">
        <v>1</v>
      </c>
      <c r="U56" s="59"/>
      <c r="V56" s="59"/>
      <c r="W56" s="59"/>
      <c r="X56" s="59"/>
      <c r="Y56" s="59"/>
    </row>
    <row r="57" spans="2:25" x14ac:dyDescent="0.3">
      <c r="B57" s="59" t="s">
        <v>72</v>
      </c>
      <c r="C57" s="59" t="s">
        <v>87</v>
      </c>
      <c r="D57" s="60">
        <v>43287</v>
      </c>
      <c r="E57" s="73">
        <v>8</v>
      </c>
      <c r="F57" s="74">
        <v>8.3333333333333321</v>
      </c>
      <c r="G57" s="59">
        <v>10</v>
      </c>
      <c r="H57" s="59" t="s">
        <v>85</v>
      </c>
      <c r="I57" s="59" t="s">
        <v>85</v>
      </c>
      <c r="J57" s="59" t="s">
        <v>85</v>
      </c>
      <c r="K57" s="59" t="s">
        <v>85</v>
      </c>
      <c r="L57" s="59" t="s">
        <v>85</v>
      </c>
      <c r="M57" s="59" t="s">
        <v>85</v>
      </c>
      <c r="N57" s="59" t="s">
        <v>85</v>
      </c>
      <c r="O57" s="59">
        <v>2</v>
      </c>
      <c r="P57" s="59">
        <v>6</v>
      </c>
      <c r="Q57" s="59">
        <v>2</v>
      </c>
      <c r="R57" s="59" t="s">
        <v>85</v>
      </c>
      <c r="S57" s="59" t="s">
        <v>85</v>
      </c>
      <c r="T57" s="59"/>
      <c r="U57" s="59"/>
      <c r="V57" s="59"/>
      <c r="W57" s="59"/>
      <c r="X57" s="59"/>
      <c r="Y57" s="59"/>
    </row>
    <row r="58" spans="2:25" x14ac:dyDescent="0.3">
      <c r="B58" s="59" t="s">
        <v>74</v>
      </c>
      <c r="C58" s="59" t="s">
        <v>87</v>
      </c>
      <c r="D58" s="60">
        <v>43287</v>
      </c>
      <c r="E58" s="73">
        <v>7</v>
      </c>
      <c r="F58" s="75">
        <v>20.203050891044217</v>
      </c>
      <c r="G58" s="59">
        <v>10</v>
      </c>
      <c r="H58" s="59" t="s">
        <v>85</v>
      </c>
      <c r="I58" s="59" t="s">
        <v>85</v>
      </c>
      <c r="J58" s="59" t="s">
        <v>85</v>
      </c>
      <c r="K58" s="59" t="s">
        <v>85</v>
      </c>
      <c r="L58" s="59">
        <v>1</v>
      </c>
      <c r="M58" s="59">
        <v>1</v>
      </c>
      <c r="N58" s="59" t="s">
        <v>85</v>
      </c>
      <c r="O58" s="59">
        <v>3</v>
      </c>
      <c r="P58" s="59">
        <v>5</v>
      </c>
      <c r="Q58" s="59" t="s">
        <v>85</v>
      </c>
      <c r="R58" s="59" t="s">
        <v>85</v>
      </c>
      <c r="S58" s="59" t="s">
        <v>85</v>
      </c>
      <c r="T58" s="59"/>
      <c r="U58" s="59"/>
      <c r="V58" s="59"/>
      <c r="W58" s="59"/>
      <c r="X58" s="59"/>
      <c r="Y58" s="59"/>
    </row>
    <row r="59" spans="2:25" x14ac:dyDescent="0.3">
      <c r="B59" s="59" t="s">
        <v>75</v>
      </c>
      <c r="C59" s="59" t="s">
        <v>87</v>
      </c>
      <c r="D59" s="60">
        <v>43287</v>
      </c>
      <c r="E59" s="73">
        <v>8.1</v>
      </c>
      <c r="F59" s="76">
        <v>3.9040464940349873</v>
      </c>
      <c r="G59" s="59">
        <v>10</v>
      </c>
      <c r="H59" s="59" t="s">
        <v>85</v>
      </c>
      <c r="I59" s="59" t="s">
        <v>85</v>
      </c>
      <c r="J59" s="59" t="s">
        <v>85</v>
      </c>
      <c r="K59" s="59" t="s">
        <v>85</v>
      </c>
      <c r="L59" s="59" t="s">
        <v>85</v>
      </c>
      <c r="M59" s="59" t="s">
        <v>85</v>
      </c>
      <c r="N59" s="59" t="s">
        <v>85</v>
      </c>
      <c r="O59" s="59" t="s">
        <v>85</v>
      </c>
      <c r="P59" s="59">
        <v>9</v>
      </c>
      <c r="Q59" s="59">
        <v>1</v>
      </c>
      <c r="R59" s="59" t="s">
        <v>85</v>
      </c>
      <c r="S59" s="59" t="s">
        <v>85</v>
      </c>
      <c r="T59" s="59"/>
      <c r="U59" s="59"/>
      <c r="V59" s="59"/>
      <c r="W59" s="59"/>
      <c r="X59" s="59"/>
      <c r="Y59" s="59"/>
    </row>
    <row r="60" spans="2:25" x14ac:dyDescent="0.3">
      <c r="B60" s="59" t="s">
        <v>76</v>
      </c>
      <c r="C60" s="59" t="s">
        <v>87</v>
      </c>
      <c r="D60" s="60">
        <v>43287</v>
      </c>
      <c r="E60" s="73">
        <v>7.8</v>
      </c>
      <c r="F60" s="76">
        <v>13.24096870498264</v>
      </c>
      <c r="G60" s="59">
        <v>10</v>
      </c>
      <c r="H60" s="59" t="s">
        <v>85</v>
      </c>
      <c r="I60" s="59" t="s">
        <v>85</v>
      </c>
      <c r="J60" s="59" t="s">
        <v>85</v>
      </c>
      <c r="K60" s="59" t="s">
        <v>85</v>
      </c>
      <c r="L60" s="59" t="s">
        <v>85</v>
      </c>
      <c r="M60" s="59" t="s">
        <v>85</v>
      </c>
      <c r="N60" s="59">
        <v>1</v>
      </c>
      <c r="O60" s="59">
        <v>3</v>
      </c>
      <c r="P60" s="59">
        <v>3</v>
      </c>
      <c r="Q60" s="59">
        <v>3</v>
      </c>
      <c r="R60" s="59" t="s">
        <v>85</v>
      </c>
      <c r="S60" s="59" t="s">
        <v>85</v>
      </c>
      <c r="T60" s="59"/>
      <c r="U60" s="59"/>
      <c r="V60" s="59"/>
      <c r="W60" s="59"/>
      <c r="X60" s="59"/>
      <c r="Y60" s="59"/>
    </row>
    <row r="61" spans="2:25" x14ac:dyDescent="0.3">
      <c r="B61" s="59" t="s">
        <v>77</v>
      </c>
      <c r="C61" s="59" t="s">
        <v>87</v>
      </c>
      <c r="D61" s="60">
        <v>43287</v>
      </c>
      <c r="E61" s="73">
        <v>8.1</v>
      </c>
      <c r="F61" s="76">
        <v>7.0079779283647472</v>
      </c>
      <c r="G61" s="59">
        <v>10</v>
      </c>
      <c r="H61" s="59" t="s">
        <v>85</v>
      </c>
      <c r="I61" s="59" t="s">
        <v>85</v>
      </c>
      <c r="J61" s="59" t="s">
        <v>85</v>
      </c>
      <c r="K61" s="59" t="s">
        <v>85</v>
      </c>
      <c r="L61" s="59" t="s">
        <v>85</v>
      </c>
      <c r="M61" s="59" t="s">
        <v>85</v>
      </c>
      <c r="N61" s="59" t="s">
        <v>85</v>
      </c>
      <c r="O61" s="59">
        <v>1</v>
      </c>
      <c r="P61" s="59">
        <v>7</v>
      </c>
      <c r="Q61" s="59">
        <v>2</v>
      </c>
      <c r="R61" s="59" t="s">
        <v>85</v>
      </c>
      <c r="S61" s="59" t="s">
        <v>85</v>
      </c>
      <c r="T61" s="59"/>
      <c r="U61" s="59"/>
      <c r="V61" s="59"/>
      <c r="W61" s="59"/>
      <c r="X61" s="59"/>
      <c r="Y61" s="59"/>
    </row>
    <row r="62" spans="2:25" x14ac:dyDescent="0.3">
      <c r="B62" s="59" t="s">
        <v>72</v>
      </c>
      <c r="C62" s="59" t="s">
        <v>89</v>
      </c>
      <c r="D62" s="60">
        <v>43287</v>
      </c>
      <c r="E62" s="59">
        <v>13333</v>
      </c>
      <c r="F62" s="59">
        <v>25</v>
      </c>
      <c r="G62" s="59">
        <v>10</v>
      </c>
      <c r="H62" s="59"/>
      <c r="I62" s="59"/>
      <c r="J62" s="59"/>
      <c r="K62" s="59"/>
      <c r="L62" s="59">
        <v>1</v>
      </c>
      <c r="M62" s="59"/>
      <c r="N62" s="59"/>
      <c r="O62" s="59"/>
      <c r="P62" s="59">
        <v>1</v>
      </c>
      <c r="Q62" s="59">
        <v>2</v>
      </c>
      <c r="R62" s="59">
        <v>6</v>
      </c>
      <c r="S62" s="59"/>
      <c r="T62" s="59"/>
      <c r="U62" s="59"/>
      <c r="V62" s="59"/>
      <c r="W62" s="59"/>
      <c r="X62" s="59"/>
      <c r="Y62" s="59"/>
    </row>
    <row r="63" spans="2:25" x14ac:dyDescent="0.3">
      <c r="B63" s="59" t="s">
        <v>74</v>
      </c>
      <c r="C63" s="59" t="s">
        <v>89</v>
      </c>
      <c r="D63" s="60">
        <v>43287</v>
      </c>
      <c r="E63" s="59">
        <v>7887</v>
      </c>
      <c r="F63" s="59">
        <v>55</v>
      </c>
      <c r="G63" s="59">
        <v>10</v>
      </c>
      <c r="H63" s="59"/>
      <c r="I63" s="59"/>
      <c r="J63" s="59"/>
      <c r="K63" s="59">
        <v>2</v>
      </c>
      <c r="L63" s="59"/>
      <c r="M63" s="59">
        <v>3</v>
      </c>
      <c r="N63" s="59">
        <v>1</v>
      </c>
      <c r="O63" s="59"/>
      <c r="P63" s="59">
        <v>2</v>
      </c>
      <c r="Q63" s="59">
        <v>1</v>
      </c>
      <c r="R63" s="59">
        <v>1</v>
      </c>
      <c r="S63" s="59"/>
      <c r="T63" s="59"/>
      <c r="U63" s="59"/>
      <c r="V63" s="59"/>
      <c r="W63" s="59"/>
      <c r="X63" s="59"/>
      <c r="Y63" s="59"/>
    </row>
    <row r="64" spans="2:25" x14ac:dyDescent="0.3">
      <c r="B64" s="59" t="s">
        <v>75</v>
      </c>
      <c r="C64" s="59" t="s">
        <v>89</v>
      </c>
      <c r="D64" s="60">
        <v>43287</v>
      </c>
      <c r="E64" s="59">
        <v>10175</v>
      </c>
      <c r="F64" s="59">
        <v>48</v>
      </c>
      <c r="G64" s="59">
        <v>10</v>
      </c>
      <c r="H64" s="59">
        <v>1</v>
      </c>
      <c r="I64" s="59"/>
      <c r="J64" s="59"/>
      <c r="K64" s="59"/>
      <c r="L64" s="59">
        <v>1</v>
      </c>
      <c r="M64" s="59">
        <v>1</v>
      </c>
      <c r="N64" s="59"/>
      <c r="O64" s="59"/>
      <c r="P64" s="59">
        <v>2</v>
      </c>
      <c r="Q64" s="59">
        <v>3</v>
      </c>
      <c r="R64" s="59">
        <v>2</v>
      </c>
      <c r="S64" s="59"/>
      <c r="T64" s="59"/>
      <c r="U64" s="59"/>
      <c r="V64" s="59"/>
      <c r="W64" s="59"/>
      <c r="X64" s="59"/>
      <c r="Y64" s="59"/>
    </row>
    <row r="65" spans="2:25" x14ac:dyDescent="0.3">
      <c r="B65" s="59" t="s">
        <v>76</v>
      </c>
      <c r="C65" s="59" t="s">
        <v>89</v>
      </c>
      <c r="D65" s="60">
        <v>43287</v>
      </c>
      <c r="E65" s="59">
        <v>6733</v>
      </c>
      <c r="F65" s="59">
        <v>49</v>
      </c>
      <c r="G65" s="59">
        <v>10</v>
      </c>
      <c r="H65" s="59">
        <v>1</v>
      </c>
      <c r="I65" s="59"/>
      <c r="J65" s="59"/>
      <c r="K65" s="59">
        <v>1</v>
      </c>
      <c r="L65" s="59">
        <v>1</v>
      </c>
      <c r="M65" s="59">
        <v>1</v>
      </c>
      <c r="N65" s="59">
        <v>3</v>
      </c>
      <c r="O65" s="59">
        <v>1</v>
      </c>
      <c r="P65" s="59">
        <v>2</v>
      </c>
      <c r="Q65" s="59"/>
      <c r="R65" s="59"/>
      <c r="S65" s="59"/>
      <c r="T65" s="59"/>
      <c r="U65" s="59"/>
      <c r="V65" s="59"/>
      <c r="W65" s="59"/>
      <c r="X65" s="59"/>
      <c r="Y65" s="59"/>
    </row>
    <row r="66" spans="2:25" x14ac:dyDescent="0.3">
      <c r="B66" s="59" t="s">
        <v>77</v>
      </c>
      <c r="C66" s="59" t="s">
        <v>89</v>
      </c>
      <c r="D66" s="60">
        <v>43287</v>
      </c>
      <c r="E66" s="59">
        <v>13388</v>
      </c>
      <c r="F66" s="59">
        <v>25</v>
      </c>
      <c r="G66" s="59">
        <v>10</v>
      </c>
      <c r="H66" s="59"/>
      <c r="I66" s="59"/>
      <c r="J66" s="59"/>
      <c r="K66" s="59"/>
      <c r="L66" s="59"/>
      <c r="M66" s="59"/>
      <c r="N66" s="59">
        <v>1</v>
      </c>
      <c r="O66" s="59"/>
      <c r="P66" s="59">
        <v>2</v>
      </c>
      <c r="Q66" s="59">
        <v>1</v>
      </c>
      <c r="R66" s="59">
        <v>6</v>
      </c>
      <c r="S66" s="59"/>
      <c r="T66" s="59"/>
      <c r="U66" s="59"/>
      <c r="V66" s="59"/>
      <c r="W66" s="59"/>
      <c r="X66" s="59"/>
      <c r="Y66" s="59"/>
    </row>
    <row r="68" spans="2:25" x14ac:dyDescent="0.3">
      <c r="B68" s="62" t="s">
        <v>42</v>
      </c>
    </row>
    <row r="69" spans="2:25" x14ac:dyDescent="0.3">
      <c r="B69" s="63" t="s">
        <v>43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</row>
    <row r="70" spans="2:25" x14ac:dyDescent="0.3">
      <c r="B70" s="66" t="s">
        <v>88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</row>
    <row r="71" spans="2:25" x14ac:dyDescent="0.3">
      <c r="B71" s="66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</row>
    <row r="72" spans="2:25" x14ac:dyDescent="0.3">
      <c r="B72" s="69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</row>
    <row r="73" spans="2:25" x14ac:dyDescent="0.3">
      <c r="B73" s="70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2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6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7:G51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D51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Y5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56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56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6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56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5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7:G65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7:G6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D6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D6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6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6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6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6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6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workbookViewId="0">
      <selection activeCell="B4" sqref="B4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90</v>
      </c>
      <c r="C1" s="3"/>
      <c r="E1" s="4" t="s">
        <v>91</v>
      </c>
      <c r="G1" s="93"/>
      <c r="H1" s="93"/>
      <c r="I1" s="93"/>
      <c r="O1" s="5"/>
      <c r="Q1" s="5"/>
      <c r="T1" s="77" t="s">
        <v>92</v>
      </c>
    </row>
    <row r="2" spans="1:25" ht="20.25" x14ac:dyDescent="0.3">
      <c r="B2" s="94" t="s">
        <v>93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94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95</v>
      </c>
      <c r="C5" s="12" t="s">
        <v>96</v>
      </c>
      <c r="D5" s="13"/>
      <c r="E5" s="14" t="s">
        <v>123</v>
      </c>
      <c r="F5" s="15"/>
      <c r="G5" s="96" t="s">
        <v>97</v>
      </c>
      <c r="H5" s="96"/>
      <c r="I5" s="16"/>
      <c r="J5" s="97">
        <v>43315</v>
      </c>
      <c r="K5" s="97"/>
      <c r="L5" s="97"/>
      <c r="M5" s="97"/>
      <c r="N5" s="97"/>
      <c r="O5" s="16"/>
      <c r="P5" s="17" t="s">
        <v>98</v>
      </c>
      <c r="Q5" s="18"/>
      <c r="R5" s="19"/>
      <c r="S5" s="14"/>
      <c r="T5" s="14"/>
      <c r="U5" s="98">
        <v>43320</v>
      </c>
      <c r="V5" s="99"/>
      <c r="W5" s="99"/>
      <c r="X5" s="99"/>
      <c r="Y5" s="20"/>
    </row>
    <row r="6" spans="1:25" x14ac:dyDescent="0.15">
      <c r="A6" s="7"/>
      <c r="B6" s="21" t="s">
        <v>99</v>
      </c>
      <c r="C6" s="22" t="s">
        <v>100</v>
      </c>
      <c r="D6" s="23"/>
      <c r="E6" s="24" t="s">
        <v>101</v>
      </c>
      <c r="F6" s="25"/>
      <c r="G6" s="100" t="s">
        <v>102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103</v>
      </c>
      <c r="Q6" s="28"/>
      <c r="R6" s="28"/>
      <c r="S6" s="26"/>
      <c r="T6" s="28"/>
      <c r="U6" s="102"/>
      <c r="V6" s="102"/>
      <c r="W6" s="102"/>
      <c r="X6" s="102"/>
      <c r="Y6" s="29" t="s">
        <v>104</v>
      </c>
    </row>
    <row r="7" spans="1:25" x14ac:dyDescent="0.2">
      <c r="A7" s="30"/>
      <c r="B7" s="31" t="s">
        <v>105</v>
      </c>
      <c r="C7" s="22" t="s">
        <v>106</v>
      </c>
      <c r="D7" s="23"/>
      <c r="E7" s="32"/>
      <c r="F7" s="33"/>
      <c r="G7" s="100" t="s">
        <v>107</v>
      </c>
      <c r="H7" s="100"/>
      <c r="I7" s="26"/>
      <c r="J7" s="103"/>
      <c r="K7" s="103"/>
      <c r="L7" s="103"/>
      <c r="M7" s="103"/>
      <c r="N7" s="103"/>
      <c r="O7" s="26"/>
      <c r="P7" s="27" t="s">
        <v>108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109</v>
      </c>
      <c r="C8" s="36" t="s">
        <v>110</v>
      </c>
      <c r="D8" s="37"/>
      <c r="E8" s="38" t="s">
        <v>111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112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113</v>
      </c>
      <c r="D10" s="52">
        <f>ROUNDDOWN((J5-J6+1)/7,0)</f>
        <v>28</v>
      </c>
      <c r="E10" s="53" t="s">
        <v>114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115</v>
      </c>
      <c r="C12" s="59" t="s">
        <v>116</v>
      </c>
      <c r="D12" s="60">
        <v>43315</v>
      </c>
      <c r="E12" s="59">
        <v>58</v>
      </c>
      <c r="F12" s="59">
        <v>40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117</v>
      </c>
      <c r="C13" s="59" t="s">
        <v>116</v>
      </c>
      <c r="D13" s="60">
        <v>43315</v>
      </c>
      <c r="E13" s="59">
        <v>41</v>
      </c>
      <c r="F13" s="59">
        <v>49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118</v>
      </c>
      <c r="C14" s="59" t="s">
        <v>116</v>
      </c>
      <c r="D14" s="60">
        <v>43315</v>
      </c>
      <c r="E14" s="59">
        <v>33</v>
      </c>
      <c r="F14" s="59">
        <v>48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119</v>
      </c>
      <c r="C15" s="59" t="s">
        <v>116</v>
      </c>
      <c r="D15" s="60">
        <v>43315</v>
      </c>
      <c r="E15" s="59">
        <v>34</v>
      </c>
      <c r="F15" s="59">
        <v>26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120</v>
      </c>
      <c r="C16" s="59" t="s">
        <v>116</v>
      </c>
      <c r="D16" s="60">
        <v>43315</v>
      </c>
      <c r="E16" s="59">
        <v>53</v>
      </c>
      <c r="F16" s="59">
        <v>68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115</v>
      </c>
      <c r="C17" s="59" t="s">
        <v>121</v>
      </c>
      <c r="D17" s="60">
        <v>43315</v>
      </c>
      <c r="E17" s="59">
        <v>13</v>
      </c>
      <c r="F17" s="59">
        <v>108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117</v>
      </c>
      <c r="C18" s="59" t="s">
        <v>121</v>
      </c>
      <c r="D18" s="60">
        <v>43315</v>
      </c>
      <c r="E18" s="59">
        <v>9</v>
      </c>
      <c r="F18" s="59">
        <v>144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118</v>
      </c>
      <c r="C19" s="59" t="s">
        <v>121</v>
      </c>
      <c r="D19" s="60">
        <v>43315</v>
      </c>
      <c r="E19" s="59">
        <v>3</v>
      </c>
      <c r="F19" s="59">
        <v>233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119</v>
      </c>
      <c r="C20" s="59" t="s">
        <v>121</v>
      </c>
      <c r="D20" s="60">
        <v>43315</v>
      </c>
      <c r="E20" s="59">
        <v>5</v>
      </c>
      <c r="F20" s="59">
        <v>200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120</v>
      </c>
      <c r="C21" s="59" t="s">
        <v>121</v>
      </c>
      <c r="D21" s="60">
        <v>43315</v>
      </c>
      <c r="E21" s="59">
        <v>18</v>
      </c>
      <c r="F21" s="59">
        <v>133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115</v>
      </c>
      <c r="C22" s="59" t="s">
        <v>80</v>
      </c>
      <c r="D22" s="60">
        <v>43315</v>
      </c>
      <c r="E22" s="59">
        <v>9767</v>
      </c>
      <c r="F22" s="59">
        <v>29</v>
      </c>
      <c r="G22" s="59">
        <v>10</v>
      </c>
      <c r="H22" s="59"/>
      <c r="I22" s="59"/>
      <c r="J22" s="59"/>
      <c r="K22" s="59"/>
      <c r="L22" s="59"/>
      <c r="M22" s="59">
        <v>2</v>
      </c>
      <c r="N22" s="59">
        <v>1</v>
      </c>
      <c r="O22" s="59">
        <v>1</v>
      </c>
      <c r="P22" s="59">
        <v>3</v>
      </c>
      <c r="Q22" s="59">
        <v>3</v>
      </c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117</v>
      </c>
      <c r="C23" s="59" t="s">
        <v>80</v>
      </c>
      <c r="D23" s="60">
        <v>43315</v>
      </c>
      <c r="E23" s="59">
        <v>6108</v>
      </c>
      <c r="F23" s="59">
        <v>43</v>
      </c>
      <c r="G23" s="59">
        <v>10</v>
      </c>
      <c r="H23" s="59"/>
      <c r="I23" s="59"/>
      <c r="J23" s="59">
        <v>2</v>
      </c>
      <c r="K23" s="59">
        <v>1</v>
      </c>
      <c r="L23" s="59">
        <v>1</v>
      </c>
      <c r="M23" s="59"/>
      <c r="N23" s="59">
        <v>3</v>
      </c>
      <c r="O23" s="59">
        <v>3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118</v>
      </c>
      <c r="C24" s="59" t="s">
        <v>80</v>
      </c>
      <c r="D24" s="60">
        <v>43315</v>
      </c>
      <c r="E24" s="59">
        <v>5809</v>
      </c>
      <c r="F24" s="59">
        <v>30</v>
      </c>
      <c r="G24" s="59">
        <v>10</v>
      </c>
      <c r="H24" s="59"/>
      <c r="I24" s="59"/>
      <c r="J24" s="59">
        <v>1</v>
      </c>
      <c r="K24" s="59"/>
      <c r="L24" s="59">
        <v>3</v>
      </c>
      <c r="M24" s="59">
        <v>2</v>
      </c>
      <c r="N24" s="59">
        <v>3</v>
      </c>
      <c r="O24" s="59">
        <v>1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119</v>
      </c>
      <c r="C25" s="59" t="s">
        <v>80</v>
      </c>
      <c r="D25" s="60">
        <v>43315</v>
      </c>
      <c r="E25" s="59">
        <v>6485</v>
      </c>
      <c r="F25" s="59">
        <v>49</v>
      </c>
      <c r="G25" s="59">
        <v>10</v>
      </c>
      <c r="H25" s="59"/>
      <c r="I25" s="59">
        <v>1</v>
      </c>
      <c r="J25" s="59"/>
      <c r="K25" s="59">
        <v>1</v>
      </c>
      <c r="L25" s="59">
        <v>2</v>
      </c>
      <c r="M25" s="59">
        <v>1</v>
      </c>
      <c r="N25" s="59">
        <v>2</v>
      </c>
      <c r="O25" s="59">
        <v>1</v>
      </c>
      <c r="P25" s="59">
        <v>2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120</v>
      </c>
      <c r="C26" s="59" t="s">
        <v>80</v>
      </c>
      <c r="D26" s="60">
        <v>43315</v>
      </c>
      <c r="E26" s="59">
        <v>10375</v>
      </c>
      <c r="F26" s="59">
        <v>40</v>
      </c>
      <c r="G26" s="59">
        <v>10</v>
      </c>
      <c r="H26" s="59"/>
      <c r="I26" s="59"/>
      <c r="J26" s="59"/>
      <c r="K26" s="59"/>
      <c r="L26" s="59">
        <v>1</v>
      </c>
      <c r="M26" s="59">
        <v>2</v>
      </c>
      <c r="N26" s="59">
        <v>1</v>
      </c>
      <c r="O26" s="59">
        <v>2</v>
      </c>
      <c r="P26" s="59">
        <v>1</v>
      </c>
      <c r="Q26" s="59">
        <v>3</v>
      </c>
      <c r="R26" s="59"/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115</v>
      </c>
      <c r="C27" s="59" t="s">
        <v>122</v>
      </c>
      <c r="D27" s="60">
        <v>43315</v>
      </c>
      <c r="E27" s="59">
        <v>12829</v>
      </c>
      <c r="F27" s="59">
        <v>30</v>
      </c>
      <c r="G27" s="59">
        <v>10</v>
      </c>
      <c r="H27" s="59"/>
      <c r="I27" s="59"/>
      <c r="J27" s="59">
        <v>1</v>
      </c>
      <c r="K27" s="59"/>
      <c r="L27" s="59"/>
      <c r="M27" s="59"/>
      <c r="N27" s="59"/>
      <c r="O27" s="59"/>
      <c r="P27" s="59">
        <v>1</v>
      </c>
      <c r="Q27" s="59">
        <v>2</v>
      </c>
      <c r="R27" s="59">
        <v>6</v>
      </c>
      <c r="S27" s="59"/>
      <c r="T27" s="59"/>
      <c r="U27" s="59"/>
      <c r="V27" s="59"/>
      <c r="W27" s="59"/>
      <c r="X27" s="59"/>
      <c r="Y27" s="59"/>
    </row>
    <row r="28" spans="2:25" x14ac:dyDescent="0.3">
      <c r="B28" s="59" t="s">
        <v>117</v>
      </c>
      <c r="C28" s="59" t="s">
        <v>122</v>
      </c>
      <c r="D28" s="60">
        <v>43315</v>
      </c>
      <c r="E28" s="59">
        <v>7029</v>
      </c>
      <c r="F28" s="59">
        <v>66</v>
      </c>
      <c r="G28" s="59">
        <v>10</v>
      </c>
      <c r="H28" s="59">
        <v>1</v>
      </c>
      <c r="I28" s="59">
        <v>1</v>
      </c>
      <c r="J28" s="59">
        <v>1</v>
      </c>
      <c r="K28" s="59"/>
      <c r="L28" s="59"/>
      <c r="M28" s="59">
        <v>2</v>
      </c>
      <c r="N28" s="59">
        <v>2</v>
      </c>
      <c r="O28" s="59"/>
      <c r="P28" s="59">
        <v>1</v>
      </c>
      <c r="Q28" s="59">
        <v>1</v>
      </c>
      <c r="R28" s="59">
        <v>1</v>
      </c>
      <c r="S28" s="59"/>
      <c r="T28" s="59"/>
      <c r="U28" s="59"/>
      <c r="V28" s="59"/>
      <c r="W28" s="59"/>
      <c r="X28" s="59"/>
      <c r="Y28" s="59"/>
    </row>
    <row r="29" spans="2:25" x14ac:dyDescent="0.3">
      <c r="B29" s="59" t="s">
        <v>118</v>
      </c>
      <c r="C29" s="59" t="s">
        <v>122</v>
      </c>
      <c r="D29" s="60">
        <v>43315</v>
      </c>
      <c r="E29" s="59">
        <v>7982</v>
      </c>
      <c r="F29" s="59">
        <v>59</v>
      </c>
      <c r="G29" s="59">
        <v>10</v>
      </c>
      <c r="H29" s="59"/>
      <c r="I29" s="59"/>
      <c r="J29" s="59"/>
      <c r="K29" s="59">
        <v>2</v>
      </c>
      <c r="L29" s="59">
        <v>2</v>
      </c>
      <c r="M29" s="59"/>
      <c r="N29" s="59">
        <v>3</v>
      </c>
      <c r="O29" s="59"/>
      <c r="P29" s="59"/>
      <c r="Q29" s="59">
        <v>1</v>
      </c>
      <c r="R29" s="59">
        <v>2</v>
      </c>
      <c r="S29" s="59"/>
      <c r="T29" s="59"/>
      <c r="U29" s="59"/>
      <c r="V29" s="59"/>
      <c r="W29" s="59"/>
      <c r="X29" s="59"/>
      <c r="Y29" s="59"/>
    </row>
    <row r="30" spans="2:25" x14ac:dyDescent="0.3">
      <c r="B30" s="59" t="s">
        <v>119</v>
      </c>
      <c r="C30" s="59" t="s">
        <v>122</v>
      </c>
      <c r="D30" s="60">
        <v>43315</v>
      </c>
      <c r="E30" s="59">
        <v>11229</v>
      </c>
      <c r="F30" s="59">
        <v>52</v>
      </c>
      <c r="G30" s="59">
        <v>10</v>
      </c>
      <c r="H30" s="59">
        <v>1</v>
      </c>
      <c r="I30" s="59"/>
      <c r="J30" s="59"/>
      <c r="K30" s="59">
        <v>1</v>
      </c>
      <c r="L30" s="59">
        <v>1</v>
      </c>
      <c r="M30" s="59"/>
      <c r="N30" s="59"/>
      <c r="O30" s="59"/>
      <c r="P30" s="59"/>
      <c r="Q30" s="59">
        <v>4</v>
      </c>
      <c r="R30" s="59">
        <v>3</v>
      </c>
      <c r="S30" s="59"/>
      <c r="T30" s="59"/>
      <c r="U30" s="59"/>
      <c r="V30" s="59"/>
      <c r="W30" s="59"/>
      <c r="X30" s="59"/>
      <c r="Y30" s="59"/>
    </row>
    <row r="31" spans="2:25" x14ac:dyDescent="0.3">
      <c r="B31" s="59" t="s">
        <v>120</v>
      </c>
      <c r="C31" s="59" t="s">
        <v>122</v>
      </c>
      <c r="D31" s="60">
        <v>43315</v>
      </c>
      <c r="E31" s="59">
        <v>11805</v>
      </c>
      <c r="F31" s="59">
        <v>46</v>
      </c>
      <c r="G31" s="59">
        <v>10</v>
      </c>
      <c r="H31" s="59">
        <v>1</v>
      </c>
      <c r="I31" s="59"/>
      <c r="J31" s="59"/>
      <c r="K31" s="59"/>
      <c r="L31" s="59">
        <v>1</v>
      </c>
      <c r="M31" s="59"/>
      <c r="N31" s="59"/>
      <c r="O31" s="59"/>
      <c r="P31" s="59">
        <v>1</v>
      </c>
      <c r="Q31" s="59">
        <v>2</v>
      </c>
      <c r="R31" s="59">
        <v>5</v>
      </c>
      <c r="S31" s="59"/>
      <c r="T31" s="59"/>
      <c r="U31" s="59"/>
      <c r="V31" s="59"/>
      <c r="W31" s="59"/>
      <c r="X31" s="59"/>
      <c r="Y31" s="59"/>
    </row>
    <row r="33" spans="2:25" x14ac:dyDescent="0.3">
      <c r="B33" s="62" t="s">
        <v>42</v>
      </c>
    </row>
    <row r="34" spans="2:25" x14ac:dyDescent="0.3">
      <c r="B34" s="63" t="s">
        <v>43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5"/>
    </row>
    <row r="35" spans="2:25" x14ac:dyDescent="0.3">
      <c r="B35" s="66" t="s">
        <v>124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</row>
    <row r="36" spans="2:25" x14ac:dyDescent="0.3"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</row>
    <row r="37" spans="2:25" x14ac:dyDescent="0.3">
      <c r="B37" s="69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</row>
    <row r="38" spans="2:25" x14ac:dyDescent="0.3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7:C3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opLeftCell="B1" workbookViewId="0">
      <selection activeCell="E20" sqref="E20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91</v>
      </c>
      <c r="G1" s="93"/>
      <c r="H1" s="93"/>
      <c r="I1" s="93"/>
      <c r="O1" s="5"/>
      <c r="Q1" s="5"/>
      <c r="T1" s="78" t="s">
        <v>92</v>
      </c>
    </row>
    <row r="2" spans="1:25" ht="20.25" x14ac:dyDescent="0.3">
      <c r="B2" s="94" t="s">
        <v>93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</v>
      </c>
      <c r="C5" s="12" t="s">
        <v>6</v>
      </c>
      <c r="D5" s="13"/>
      <c r="E5" s="14" t="s">
        <v>125</v>
      </c>
      <c r="F5" s="15"/>
      <c r="G5" s="96" t="s">
        <v>8</v>
      </c>
      <c r="H5" s="96"/>
      <c r="I5" s="16"/>
      <c r="J5" s="97">
        <v>43361</v>
      </c>
      <c r="K5" s="97"/>
      <c r="L5" s="97"/>
      <c r="M5" s="97"/>
      <c r="N5" s="97"/>
      <c r="O5" s="16"/>
      <c r="P5" s="17" t="s">
        <v>9</v>
      </c>
      <c r="Q5" s="18"/>
      <c r="R5" s="19"/>
      <c r="S5" s="14"/>
      <c r="T5" s="14"/>
      <c r="U5" s="98">
        <v>43364</v>
      </c>
      <c r="V5" s="99"/>
      <c r="W5" s="99"/>
      <c r="X5" s="99"/>
      <c r="Y5" s="20"/>
    </row>
    <row r="6" spans="1:25" x14ac:dyDescent="0.15">
      <c r="A6" s="7"/>
      <c r="B6" s="21" t="s">
        <v>10</v>
      </c>
      <c r="C6" s="22" t="s">
        <v>11</v>
      </c>
      <c r="D6" s="23"/>
      <c r="E6" s="24" t="s">
        <v>101</v>
      </c>
      <c r="F6" s="25"/>
      <c r="G6" s="100" t="s">
        <v>102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103</v>
      </c>
      <c r="Q6" s="28"/>
      <c r="R6" s="28"/>
      <c r="S6" s="26"/>
      <c r="T6" s="28"/>
      <c r="U6" s="102"/>
      <c r="V6" s="102"/>
      <c r="W6" s="102"/>
      <c r="X6" s="102"/>
      <c r="Y6" s="29" t="s">
        <v>104</v>
      </c>
    </row>
    <row r="7" spans="1:25" x14ac:dyDescent="0.2">
      <c r="A7" s="30"/>
      <c r="B7" s="31" t="s">
        <v>105</v>
      </c>
      <c r="C7" s="22" t="s">
        <v>106</v>
      </c>
      <c r="D7" s="23"/>
      <c r="E7" s="32"/>
      <c r="F7" s="33"/>
      <c r="G7" s="100" t="s">
        <v>107</v>
      </c>
      <c r="H7" s="100"/>
      <c r="I7" s="26"/>
      <c r="J7" s="103"/>
      <c r="K7" s="103"/>
      <c r="L7" s="103"/>
      <c r="M7" s="103"/>
      <c r="N7" s="103"/>
      <c r="O7" s="26"/>
      <c r="P7" s="27" t="s">
        <v>108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109</v>
      </c>
      <c r="C8" s="36" t="s">
        <v>110</v>
      </c>
      <c r="D8" s="37"/>
      <c r="E8" s="38" t="s">
        <v>111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112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113</v>
      </c>
      <c r="D10" s="52">
        <f>ROUNDDOWN((J5-J6+1)/7,0)</f>
        <v>34</v>
      </c>
      <c r="E10" s="53" t="s">
        <v>114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126</v>
      </c>
      <c r="C12" s="59" t="s">
        <v>80</v>
      </c>
      <c r="D12" s="60">
        <v>43361</v>
      </c>
      <c r="E12" s="59">
        <v>8542</v>
      </c>
      <c r="F12" s="59">
        <v>25</v>
      </c>
      <c r="G12" s="59">
        <v>10</v>
      </c>
      <c r="H12" s="59"/>
      <c r="I12" s="59"/>
      <c r="J12" s="59"/>
      <c r="K12" s="59"/>
      <c r="L12" s="59"/>
      <c r="M12" s="59"/>
      <c r="N12" s="59">
        <v>5</v>
      </c>
      <c r="O12" s="59">
        <v>4</v>
      </c>
      <c r="P12" s="59"/>
      <c r="Q12" s="59">
        <v>1</v>
      </c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127</v>
      </c>
      <c r="C13" s="59" t="s">
        <v>80</v>
      </c>
      <c r="D13" s="60">
        <v>43361</v>
      </c>
      <c r="E13" s="59">
        <v>4931</v>
      </c>
      <c r="F13" s="59">
        <v>45</v>
      </c>
      <c r="G13" s="59">
        <v>10</v>
      </c>
      <c r="H13" s="59"/>
      <c r="I13" s="59"/>
      <c r="J13" s="59">
        <v>1</v>
      </c>
      <c r="K13" s="59">
        <v>4</v>
      </c>
      <c r="L13" s="59">
        <v>1</v>
      </c>
      <c r="M13" s="59">
        <v>1</v>
      </c>
      <c r="N13" s="59">
        <v>2</v>
      </c>
      <c r="O13" s="59">
        <v>1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128</v>
      </c>
      <c r="C14" s="59" t="s">
        <v>80</v>
      </c>
      <c r="D14" s="60">
        <v>43361</v>
      </c>
      <c r="E14" s="59">
        <v>4698</v>
      </c>
      <c r="F14" s="59">
        <v>33</v>
      </c>
      <c r="G14" s="59">
        <v>10</v>
      </c>
      <c r="H14" s="59"/>
      <c r="I14" s="59"/>
      <c r="J14" s="59">
        <v>1</v>
      </c>
      <c r="K14" s="59">
        <v>3</v>
      </c>
      <c r="L14" s="59">
        <v>1</v>
      </c>
      <c r="M14" s="59">
        <v>2</v>
      </c>
      <c r="N14" s="59">
        <v>3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129</v>
      </c>
      <c r="C15" s="59" t="s">
        <v>80</v>
      </c>
      <c r="D15" s="60">
        <v>43361</v>
      </c>
      <c r="E15" s="59">
        <v>5666</v>
      </c>
      <c r="F15" s="59">
        <v>39</v>
      </c>
      <c r="G15" s="59">
        <v>10</v>
      </c>
      <c r="H15" s="59"/>
      <c r="I15" s="59"/>
      <c r="J15" s="59"/>
      <c r="K15" s="59">
        <v>3</v>
      </c>
      <c r="L15" s="59">
        <v>2</v>
      </c>
      <c r="M15" s="59">
        <v>2</v>
      </c>
      <c r="N15" s="59">
        <v>1</v>
      </c>
      <c r="O15" s="59">
        <v>2</v>
      </c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130</v>
      </c>
      <c r="C16" s="59" t="s">
        <v>80</v>
      </c>
      <c r="D16" s="60">
        <v>43361</v>
      </c>
      <c r="E16" s="59">
        <v>7835</v>
      </c>
      <c r="F16" s="59">
        <v>32</v>
      </c>
      <c r="G16" s="59">
        <v>10</v>
      </c>
      <c r="H16" s="59"/>
      <c r="I16" s="59"/>
      <c r="J16" s="59"/>
      <c r="K16" s="59"/>
      <c r="L16" s="59">
        <v>2</v>
      </c>
      <c r="M16" s="59">
        <v>1</v>
      </c>
      <c r="N16" s="59">
        <v>2</v>
      </c>
      <c r="O16" s="59">
        <v>3</v>
      </c>
      <c r="P16" s="59">
        <v>2</v>
      </c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126</v>
      </c>
      <c r="C17" s="59" t="s">
        <v>131</v>
      </c>
      <c r="D17" s="60">
        <v>43361</v>
      </c>
      <c r="E17" s="59">
        <v>22</v>
      </c>
      <c r="F17" s="59">
        <v>77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127</v>
      </c>
      <c r="C18" s="59" t="s">
        <v>131</v>
      </c>
      <c r="D18" s="60">
        <v>43361</v>
      </c>
      <c r="E18" s="59">
        <v>17</v>
      </c>
      <c r="F18" s="59">
        <v>71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128</v>
      </c>
      <c r="C19" s="59" t="s">
        <v>131</v>
      </c>
      <c r="D19" s="60">
        <v>43361</v>
      </c>
      <c r="E19" s="59">
        <v>9</v>
      </c>
      <c r="F19" s="59">
        <v>44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129</v>
      </c>
      <c r="C20" s="59" t="s">
        <v>131</v>
      </c>
      <c r="D20" s="60">
        <v>43361</v>
      </c>
      <c r="E20" s="59">
        <v>5</v>
      </c>
      <c r="F20" s="59">
        <v>100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130</v>
      </c>
      <c r="C21" s="59" t="s">
        <v>131</v>
      </c>
      <c r="D21" s="60">
        <v>43361</v>
      </c>
      <c r="E21" s="59">
        <v>14</v>
      </c>
      <c r="F21" s="59">
        <v>64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126</v>
      </c>
      <c r="C22" s="59" t="s">
        <v>132</v>
      </c>
      <c r="D22" s="60">
        <v>43361</v>
      </c>
      <c r="E22" s="59">
        <v>18206</v>
      </c>
      <c r="F22" s="59">
        <v>34</v>
      </c>
      <c r="G22" s="59">
        <v>10</v>
      </c>
      <c r="H22" s="59"/>
      <c r="I22" s="59"/>
      <c r="J22" s="59"/>
      <c r="K22" s="59">
        <v>1</v>
      </c>
      <c r="L22" s="59"/>
      <c r="M22" s="59"/>
      <c r="N22" s="59"/>
      <c r="O22" s="59"/>
      <c r="P22" s="59"/>
      <c r="Q22" s="59">
        <v>1</v>
      </c>
      <c r="R22" s="59"/>
      <c r="S22" s="59">
        <v>4</v>
      </c>
      <c r="T22" s="59">
        <v>3</v>
      </c>
      <c r="U22" s="59">
        <v>1</v>
      </c>
      <c r="V22" s="59"/>
      <c r="W22" s="59"/>
      <c r="X22" s="59"/>
      <c r="Y22" s="59"/>
    </row>
    <row r="23" spans="2:25" x14ac:dyDescent="0.3">
      <c r="B23" s="59" t="s">
        <v>127</v>
      </c>
      <c r="C23" s="59" t="s">
        <v>132</v>
      </c>
      <c r="D23" s="60">
        <v>43361</v>
      </c>
      <c r="E23" s="59">
        <v>6125</v>
      </c>
      <c r="F23" s="59">
        <v>52</v>
      </c>
      <c r="G23" s="59">
        <v>10</v>
      </c>
      <c r="H23" s="59">
        <v>1</v>
      </c>
      <c r="I23" s="59">
        <v>1</v>
      </c>
      <c r="J23" s="59"/>
      <c r="K23" s="59">
        <v>1</v>
      </c>
      <c r="L23" s="59"/>
      <c r="M23" s="59">
        <v>3</v>
      </c>
      <c r="N23" s="59"/>
      <c r="O23" s="59">
        <v>3</v>
      </c>
      <c r="P23" s="59">
        <v>1</v>
      </c>
      <c r="Q23" s="59"/>
      <c r="R23" s="59"/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128</v>
      </c>
      <c r="C24" s="59" t="s">
        <v>132</v>
      </c>
      <c r="D24" s="60">
        <v>43361</v>
      </c>
      <c r="E24" s="59">
        <v>13925</v>
      </c>
      <c r="F24" s="59">
        <v>32</v>
      </c>
      <c r="G24" s="59">
        <v>10</v>
      </c>
      <c r="H24" s="59"/>
      <c r="I24" s="59"/>
      <c r="J24" s="59"/>
      <c r="K24" s="59"/>
      <c r="L24" s="59"/>
      <c r="M24" s="59"/>
      <c r="N24" s="59">
        <v>2</v>
      </c>
      <c r="O24" s="59">
        <v>1</v>
      </c>
      <c r="P24" s="59"/>
      <c r="Q24" s="59">
        <v>2</v>
      </c>
      <c r="R24" s="59">
        <v>2</v>
      </c>
      <c r="S24" s="59">
        <v>3</v>
      </c>
      <c r="T24" s="59"/>
      <c r="U24" s="59"/>
      <c r="V24" s="59"/>
      <c r="W24" s="59"/>
      <c r="X24" s="59"/>
      <c r="Y24" s="59"/>
    </row>
    <row r="25" spans="2:25" x14ac:dyDescent="0.3">
      <c r="B25" s="59" t="s">
        <v>129</v>
      </c>
      <c r="C25" s="59" t="s">
        <v>132</v>
      </c>
      <c r="D25" s="60">
        <v>43361</v>
      </c>
      <c r="E25" s="59">
        <v>9945</v>
      </c>
      <c r="F25" s="59">
        <v>66</v>
      </c>
      <c r="G25" s="59">
        <v>10</v>
      </c>
      <c r="H25" s="59">
        <v>1</v>
      </c>
      <c r="I25" s="59"/>
      <c r="J25" s="59"/>
      <c r="K25" s="59">
        <v>1</v>
      </c>
      <c r="L25" s="59">
        <v>1</v>
      </c>
      <c r="M25" s="59"/>
      <c r="N25" s="59">
        <v>1</v>
      </c>
      <c r="O25" s="59">
        <v>1</v>
      </c>
      <c r="P25" s="59">
        <v>2</v>
      </c>
      <c r="Q25" s="59">
        <v>2</v>
      </c>
      <c r="R25" s="59"/>
      <c r="S25" s="59"/>
      <c r="T25" s="59"/>
      <c r="U25" s="59">
        <v>1</v>
      </c>
      <c r="V25" s="59"/>
      <c r="W25" s="59"/>
      <c r="X25" s="59"/>
      <c r="Y25" s="59"/>
    </row>
    <row r="26" spans="2:25" x14ac:dyDescent="0.3">
      <c r="B26" s="59" t="s">
        <v>130</v>
      </c>
      <c r="C26" s="59" t="s">
        <v>132</v>
      </c>
      <c r="D26" s="60">
        <v>43361</v>
      </c>
      <c r="E26" s="59">
        <v>17961</v>
      </c>
      <c r="F26" s="59">
        <v>35</v>
      </c>
      <c r="G26" s="59">
        <v>10</v>
      </c>
      <c r="H26" s="59"/>
      <c r="I26" s="59"/>
      <c r="J26" s="59"/>
      <c r="K26" s="59"/>
      <c r="L26" s="59"/>
      <c r="M26" s="59"/>
      <c r="N26" s="59">
        <v>1</v>
      </c>
      <c r="O26" s="59">
        <v>1</v>
      </c>
      <c r="P26" s="59"/>
      <c r="Q26" s="59">
        <v>1</v>
      </c>
      <c r="R26" s="59">
        <v>1</v>
      </c>
      <c r="S26" s="59"/>
      <c r="T26" s="59">
        <v>6</v>
      </c>
      <c r="U26" s="59"/>
      <c r="V26" s="59"/>
      <c r="W26" s="59"/>
      <c r="X26" s="59"/>
      <c r="Y26" s="59"/>
    </row>
    <row r="27" spans="2:25" x14ac:dyDescent="0.3">
      <c r="B27" s="59" t="s">
        <v>126</v>
      </c>
      <c r="C27" s="59" t="s">
        <v>78</v>
      </c>
      <c r="D27" s="60">
        <v>43361</v>
      </c>
      <c r="E27" s="59">
        <v>13405</v>
      </c>
      <c r="F27" s="59">
        <v>25</v>
      </c>
      <c r="G27" s="59">
        <v>10</v>
      </c>
      <c r="H27" s="59"/>
      <c r="I27" s="59"/>
      <c r="J27" s="59"/>
      <c r="K27" s="59"/>
      <c r="L27" s="59"/>
      <c r="M27" s="59"/>
      <c r="N27" s="59">
        <v>1</v>
      </c>
      <c r="O27" s="59"/>
      <c r="P27" s="59">
        <v>4</v>
      </c>
      <c r="Q27" s="59">
        <v>1</v>
      </c>
      <c r="R27" s="59">
        <v>1</v>
      </c>
      <c r="S27" s="59">
        <v>3</v>
      </c>
      <c r="T27" s="59"/>
      <c r="U27" s="59"/>
      <c r="V27" s="59"/>
      <c r="W27" s="59"/>
      <c r="X27" s="59"/>
      <c r="Y27" s="59"/>
    </row>
    <row r="28" spans="2:25" x14ac:dyDescent="0.3">
      <c r="B28" s="59" t="s">
        <v>127</v>
      </c>
      <c r="C28" s="59" t="s">
        <v>78</v>
      </c>
      <c r="D28" s="60">
        <v>43361</v>
      </c>
      <c r="E28" s="59">
        <v>7396</v>
      </c>
      <c r="F28" s="59">
        <v>38</v>
      </c>
      <c r="G28" s="59">
        <v>10</v>
      </c>
      <c r="H28" s="59"/>
      <c r="I28" s="59"/>
      <c r="J28" s="59"/>
      <c r="K28" s="59"/>
      <c r="L28" s="59">
        <v>1</v>
      </c>
      <c r="M28" s="59">
        <v>3</v>
      </c>
      <c r="N28" s="59">
        <v>2</v>
      </c>
      <c r="O28" s="59">
        <v>3</v>
      </c>
      <c r="P28" s="59"/>
      <c r="Q28" s="59"/>
      <c r="R28" s="59">
        <v>1</v>
      </c>
      <c r="S28" s="59"/>
      <c r="T28" s="59"/>
      <c r="U28" s="59"/>
      <c r="V28" s="59"/>
      <c r="W28" s="59"/>
      <c r="X28" s="59"/>
      <c r="Y28" s="59"/>
    </row>
    <row r="29" spans="2:25" x14ac:dyDescent="0.3">
      <c r="B29" s="59" t="s">
        <v>128</v>
      </c>
      <c r="C29" s="59" t="s">
        <v>78</v>
      </c>
      <c r="D29" s="60">
        <v>43361</v>
      </c>
      <c r="E29" s="59">
        <v>8866</v>
      </c>
      <c r="F29" s="59">
        <v>35</v>
      </c>
      <c r="G29" s="59">
        <v>10</v>
      </c>
      <c r="H29" s="59"/>
      <c r="I29" s="59"/>
      <c r="J29" s="59"/>
      <c r="K29" s="59"/>
      <c r="L29" s="59">
        <v>2</v>
      </c>
      <c r="M29" s="59"/>
      <c r="N29" s="59">
        <v>2</v>
      </c>
      <c r="O29" s="59">
        <v>2</v>
      </c>
      <c r="P29" s="59">
        <v>2</v>
      </c>
      <c r="Q29" s="59">
        <v>2</v>
      </c>
      <c r="R29" s="59"/>
      <c r="S29" s="59"/>
      <c r="T29" s="59"/>
      <c r="U29" s="59"/>
      <c r="V29" s="59"/>
      <c r="W29" s="59"/>
      <c r="X29" s="59"/>
      <c r="Y29" s="59"/>
    </row>
    <row r="30" spans="2:25" x14ac:dyDescent="0.3">
      <c r="B30" s="59" t="s">
        <v>129</v>
      </c>
      <c r="C30" s="59" t="s">
        <v>78</v>
      </c>
      <c r="D30" s="60">
        <v>43361</v>
      </c>
      <c r="E30" s="59">
        <v>7835</v>
      </c>
      <c r="F30" s="59">
        <v>31</v>
      </c>
      <c r="G30" s="59">
        <v>10</v>
      </c>
      <c r="H30" s="59"/>
      <c r="I30" s="59"/>
      <c r="J30" s="59"/>
      <c r="K30" s="59"/>
      <c r="L30" s="59">
        <v>1</v>
      </c>
      <c r="M30" s="59">
        <v>3</v>
      </c>
      <c r="N30" s="59">
        <v>1</v>
      </c>
      <c r="O30" s="59">
        <v>2</v>
      </c>
      <c r="P30" s="59">
        <v>3</v>
      </c>
      <c r="Q30" s="59"/>
      <c r="R30" s="59"/>
      <c r="S30" s="59"/>
      <c r="T30" s="59"/>
      <c r="U30" s="59"/>
      <c r="V30" s="59"/>
      <c r="W30" s="59"/>
      <c r="X30" s="59"/>
      <c r="Y30" s="59"/>
    </row>
    <row r="31" spans="2:25" x14ac:dyDescent="0.3">
      <c r="B31" s="59" t="s">
        <v>130</v>
      </c>
      <c r="C31" s="59" t="s">
        <v>78</v>
      </c>
      <c r="D31" s="60">
        <v>43361</v>
      </c>
      <c r="E31" s="59">
        <v>10151</v>
      </c>
      <c r="F31" s="59">
        <v>34</v>
      </c>
      <c r="G31" s="59">
        <v>10</v>
      </c>
      <c r="H31" s="59"/>
      <c r="I31" s="59"/>
      <c r="J31" s="59"/>
      <c r="K31" s="59"/>
      <c r="L31" s="59"/>
      <c r="M31" s="59"/>
      <c r="N31" s="59">
        <v>3</v>
      </c>
      <c r="O31" s="59">
        <v>3</v>
      </c>
      <c r="P31" s="59"/>
      <c r="Q31" s="59">
        <v>3</v>
      </c>
      <c r="R31" s="59">
        <v>1</v>
      </c>
      <c r="S31" s="59"/>
      <c r="T31" s="59"/>
      <c r="U31" s="59"/>
      <c r="V31" s="59"/>
      <c r="W31" s="59"/>
      <c r="X31" s="59"/>
      <c r="Y31" s="59"/>
    </row>
    <row r="32" spans="2:25" x14ac:dyDescent="0.3">
      <c r="B32" s="59" t="s">
        <v>126</v>
      </c>
      <c r="C32" s="59" t="s">
        <v>133</v>
      </c>
      <c r="D32" s="60">
        <v>43361</v>
      </c>
      <c r="E32" s="59">
        <v>105</v>
      </c>
      <c r="F32" s="59">
        <v>108</v>
      </c>
      <c r="G32" s="59">
        <v>10</v>
      </c>
      <c r="H32" s="59">
        <v>10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2:25" x14ac:dyDescent="0.3">
      <c r="B33" s="59" t="s">
        <v>127</v>
      </c>
      <c r="C33" s="59" t="s">
        <v>133</v>
      </c>
      <c r="D33" s="60">
        <v>43361</v>
      </c>
      <c r="E33" s="59">
        <v>31</v>
      </c>
      <c r="F33" s="59">
        <v>58</v>
      </c>
      <c r="G33" s="59">
        <v>10</v>
      </c>
      <c r="H33" s="59">
        <v>10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2:25" x14ac:dyDescent="0.3">
      <c r="B34" s="59" t="s">
        <v>128</v>
      </c>
      <c r="C34" s="59" t="s">
        <v>133</v>
      </c>
      <c r="D34" s="60">
        <v>43361</v>
      </c>
      <c r="E34" s="59">
        <v>65</v>
      </c>
      <c r="F34" s="59">
        <v>60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2:25" x14ac:dyDescent="0.3">
      <c r="B35" s="59" t="s">
        <v>129</v>
      </c>
      <c r="C35" s="59" t="s">
        <v>133</v>
      </c>
      <c r="D35" s="60">
        <v>43361</v>
      </c>
      <c r="E35" s="59">
        <v>30</v>
      </c>
      <c r="F35" s="59">
        <v>90</v>
      </c>
      <c r="G35" s="59">
        <v>10</v>
      </c>
      <c r="H35" s="59">
        <v>10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 x14ac:dyDescent="0.3">
      <c r="B36" s="59" t="s">
        <v>130</v>
      </c>
      <c r="C36" s="59" t="s">
        <v>133</v>
      </c>
      <c r="D36" s="60">
        <v>43361</v>
      </c>
      <c r="E36" s="59">
        <v>141</v>
      </c>
      <c r="F36" s="59">
        <v>91</v>
      </c>
      <c r="G36" s="59">
        <v>10</v>
      </c>
      <c r="H36" s="59">
        <v>10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 x14ac:dyDescent="0.3">
      <c r="B37" s="59" t="s">
        <v>126</v>
      </c>
      <c r="C37" s="59" t="s">
        <v>134</v>
      </c>
      <c r="D37" s="60">
        <v>43361</v>
      </c>
      <c r="E37" s="73">
        <v>6</v>
      </c>
      <c r="F37" s="74">
        <v>15.713484026367722</v>
      </c>
      <c r="G37" s="59">
        <v>10</v>
      </c>
      <c r="H37" s="59" t="s">
        <v>85</v>
      </c>
      <c r="I37" s="59" t="s">
        <v>85</v>
      </c>
      <c r="J37" s="59" t="s">
        <v>85</v>
      </c>
      <c r="K37" s="59" t="s">
        <v>85</v>
      </c>
      <c r="L37" s="59" t="s">
        <v>85</v>
      </c>
      <c r="M37" s="59">
        <v>4</v>
      </c>
      <c r="N37" s="59">
        <v>2</v>
      </c>
      <c r="O37" s="59">
        <v>4</v>
      </c>
      <c r="P37" s="59" t="s">
        <v>85</v>
      </c>
      <c r="Q37" s="59" t="s">
        <v>85</v>
      </c>
      <c r="R37" s="59" t="s">
        <v>85</v>
      </c>
      <c r="S37" s="59" t="s">
        <v>85</v>
      </c>
      <c r="T37" s="59"/>
      <c r="U37" s="59"/>
      <c r="V37" s="59"/>
      <c r="W37" s="59"/>
      <c r="X37" s="59"/>
      <c r="Y37" s="59"/>
    </row>
    <row r="38" spans="2:25" x14ac:dyDescent="0.3">
      <c r="B38" s="59" t="s">
        <v>127</v>
      </c>
      <c r="C38" s="59" t="s">
        <v>134</v>
      </c>
      <c r="D38" s="60">
        <v>43361</v>
      </c>
      <c r="E38" s="73">
        <v>4.9000000000000004</v>
      </c>
      <c r="F38" s="75">
        <v>17.869286444304354</v>
      </c>
      <c r="G38" s="59">
        <v>10</v>
      </c>
      <c r="H38" s="59" t="s">
        <v>85</v>
      </c>
      <c r="I38" s="59" t="s">
        <v>85</v>
      </c>
      <c r="J38" s="59" t="s">
        <v>85</v>
      </c>
      <c r="K38" s="59">
        <v>1</v>
      </c>
      <c r="L38" s="59">
        <v>1</v>
      </c>
      <c r="M38" s="59">
        <v>6</v>
      </c>
      <c r="N38" s="59">
        <v>2</v>
      </c>
      <c r="O38" s="59" t="s">
        <v>85</v>
      </c>
      <c r="P38" s="59" t="s">
        <v>85</v>
      </c>
      <c r="Q38" s="59" t="s">
        <v>85</v>
      </c>
      <c r="R38" s="59" t="s">
        <v>85</v>
      </c>
      <c r="S38" s="59" t="s">
        <v>85</v>
      </c>
      <c r="T38" s="59"/>
      <c r="U38" s="59"/>
      <c r="V38" s="59"/>
      <c r="W38" s="59"/>
      <c r="X38" s="59"/>
      <c r="Y38" s="59"/>
    </row>
    <row r="39" spans="2:25" x14ac:dyDescent="0.3">
      <c r="B39" s="59" t="s">
        <v>128</v>
      </c>
      <c r="C39" s="59" t="s">
        <v>134</v>
      </c>
      <c r="D39" s="60">
        <v>43361</v>
      </c>
      <c r="E39" s="73">
        <v>5.3</v>
      </c>
      <c r="F39" s="76">
        <v>19.987734065497762</v>
      </c>
      <c r="G39" s="59">
        <v>10</v>
      </c>
      <c r="H39" s="59" t="s">
        <v>85</v>
      </c>
      <c r="I39" s="59" t="s">
        <v>85</v>
      </c>
      <c r="J39" s="59" t="s">
        <v>85</v>
      </c>
      <c r="K39" s="59" t="s">
        <v>85</v>
      </c>
      <c r="L39" s="59">
        <v>2</v>
      </c>
      <c r="M39" s="59">
        <v>5</v>
      </c>
      <c r="N39" s="59">
        <v>1</v>
      </c>
      <c r="O39" s="59">
        <v>2</v>
      </c>
      <c r="P39" s="59" t="s">
        <v>85</v>
      </c>
      <c r="Q39" s="59" t="s">
        <v>85</v>
      </c>
      <c r="R39" s="59" t="s">
        <v>85</v>
      </c>
      <c r="S39" s="59" t="s">
        <v>85</v>
      </c>
      <c r="T39" s="59"/>
      <c r="U39" s="59"/>
      <c r="V39" s="59"/>
      <c r="W39" s="59"/>
      <c r="X39" s="59"/>
      <c r="Y39" s="59"/>
    </row>
    <row r="40" spans="2:25" x14ac:dyDescent="0.3">
      <c r="B40" s="59" t="s">
        <v>129</v>
      </c>
      <c r="C40" s="59" t="s">
        <v>134</v>
      </c>
      <c r="D40" s="60">
        <v>43361</v>
      </c>
      <c r="E40" s="73">
        <v>5</v>
      </c>
      <c r="F40" s="76">
        <v>18.856180831641268</v>
      </c>
      <c r="G40" s="59">
        <v>10</v>
      </c>
      <c r="H40" s="59" t="s">
        <v>85</v>
      </c>
      <c r="I40" s="59" t="s">
        <v>85</v>
      </c>
      <c r="J40" s="59" t="s">
        <v>85</v>
      </c>
      <c r="K40" s="59" t="s">
        <v>85</v>
      </c>
      <c r="L40" s="59">
        <v>4</v>
      </c>
      <c r="M40" s="59">
        <v>2</v>
      </c>
      <c r="N40" s="59">
        <v>4</v>
      </c>
      <c r="O40" s="59" t="s">
        <v>85</v>
      </c>
      <c r="P40" s="59" t="s">
        <v>85</v>
      </c>
      <c r="Q40" s="59" t="s">
        <v>85</v>
      </c>
      <c r="R40" s="59" t="s">
        <v>85</v>
      </c>
      <c r="S40" s="59" t="s">
        <v>85</v>
      </c>
      <c r="T40" s="59"/>
      <c r="U40" s="59"/>
      <c r="V40" s="59"/>
      <c r="W40" s="59"/>
      <c r="X40" s="59"/>
      <c r="Y40" s="59"/>
    </row>
    <row r="41" spans="2:25" x14ac:dyDescent="0.3">
      <c r="B41" s="59" t="s">
        <v>130</v>
      </c>
      <c r="C41" s="59" t="s">
        <v>134</v>
      </c>
      <c r="D41" s="60">
        <v>43361</v>
      </c>
      <c r="E41" s="73">
        <v>5.8</v>
      </c>
      <c r="F41" s="76">
        <v>17.806819982562857</v>
      </c>
      <c r="G41" s="59">
        <v>10</v>
      </c>
      <c r="H41" s="59" t="s">
        <v>85</v>
      </c>
      <c r="I41" s="59" t="s">
        <v>85</v>
      </c>
      <c r="J41" s="59" t="s">
        <v>85</v>
      </c>
      <c r="K41" s="59" t="s">
        <v>85</v>
      </c>
      <c r="L41" s="59" t="s">
        <v>85</v>
      </c>
      <c r="M41" s="59">
        <v>5</v>
      </c>
      <c r="N41" s="59">
        <v>3</v>
      </c>
      <c r="O41" s="59">
        <v>1</v>
      </c>
      <c r="P41" s="59">
        <v>1</v>
      </c>
      <c r="Q41" s="59" t="s">
        <v>85</v>
      </c>
      <c r="R41" s="59" t="s">
        <v>85</v>
      </c>
      <c r="S41" s="59" t="s">
        <v>85</v>
      </c>
      <c r="T41" s="59"/>
      <c r="U41" s="59"/>
      <c r="V41" s="59"/>
      <c r="W41" s="59"/>
      <c r="X41" s="59"/>
      <c r="Y41" s="59"/>
    </row>
    <row r="43" spans="2:25" x14ac:dyDescent="0.3">
      <c r="B43" s="62" t="s">
        <v>42</v>
      </c>
    </row>
    <row r="44" spans="2:25" x14ac:dyDescent="0.3">
      <c r="B44" s="63" t="s">
        <v>43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5"/>
    </row>
    <row r="45" spans="2:25" x14ac:dyDescent="0.3">
      <c r="B45" s="66" t="s">
        <v>135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8"/>
    </row>
    <row r="46" spans="2:25" x14ac:dyDescent="0.3">
      <c r="B46" s="66" t="s">
        <v>137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8"/>
    </row>
    <row r="47" spans="2:25" x14ac:dyDescent="0.3">
      <c r="B47" s="66" t="s">
        <v>136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8"/>
    </row>
    <row r="48" spans="2:25" x14ac:dyDescent="0.3"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7:C3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 G37:G4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D4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Y4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B4" sqref="B4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138</v>
      </c>
      <c r="C1" s="3"/>
      <c r="E1" s="4" t="s">
        <v>139</v>
      </c>
      <c r="G1" s="93"/>
      <c r="H1" s="93"/>
      <c r="I1" s="93"/>
      <c r="O1" s="5"/>
      <c r="Q1" s="5"/>
      <c r="T1" s="79" t="s">
        <v>140</v>
      </c>
    </row>
    <row r="2" spans="1:25" ht="20.25" x14ac:dyDescent="0.3">
      <c r="B2" s="94" t="s">
        <v>141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142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143</v>
      </c>
      <c r="C5" s="12" t="s">
        <v>144</v>
      </c>
      <c r="D5" s="13"/>
      <c r="E5" s="14" t="s">
        <v>145</v>
      </c>
      <c r="F5" s="15"/>
      <c r="G5" s="96" t="s">
        <v>146</v>
      </c>
      <c r="H5" s="96"/>
      <c r="I5" s="16"/>
      <c r="J5" s="97">
        <v>43417</v>
      </c>
      <c r="K5" s="97"/>
      <c r="L5" s="97"/>
      <c r="M5" s="97"/>
      <c r="N5" s="97"/>
      <c r="O5" s="16"/>
      <c r="P5" s="17" t="s">
        <v>147</v>
      </c>
      <c r="Q5" s="18"/>
      <c r="R5" s="19"/>
      <c r="S5" s="14"/>
      <c r="T5" s="14"/>
      <c r="U5" s="98">
        <v>43426</v>
      </c>
      <c r="V5" s="99"/>
      <c r="W5" s="99"/>
      <c r="X5" s="99"/>
      <c r="Y5" s="20"/>
    </row>
    <row r="6" spans="1:25" x14ac:dyDescent="0.15">
      <c r="A6" s="7"/>
      <c r="B6" s="21" t="s">
        <v>148</v>
      </c>
      <c r="C6" s="22" t="s">
        <v>149</v>
      </c>
      <c r="D6" s="23"/>
      <c r="E6" s="24" t="s">
        <v>150</v>
      </c>
      <c r="F6" s="25"/>
      <c r="G6" s="100" t="s">
        <v>151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152</v>
      </c>
      <c r="Q6" s="28"/>
      <c r="R6" s="28"/>
      <c r="S6" s="26"/>
      <c r="T6" s="28"/>
      <c r="U6" s="102"/>
      <c r="V6" s="102"/>
      <c r="W6" s="102"/>
      <c r="X6" s="102"/>
      <c r="Y6" s="29" t="s">
        <v>153</v>
      </c>
    </row>
    <row r="7" spans="1:25" x14ac:dyDescent="0.2">
      <c r="A7" s="30"/>
      <c r="B7" s="31" t="s">
        <v>154</v>
      </c>
      <c r="C7" s="22" t="s">
        <v>155</v>
      </c>
      <c r="D7" s="23"/>
      <c r="E7" s="32"/>
      <c r="F7" s="33"/>
      <c r="G7" s="100" t="s">
        <v>156</v>
      </c>
      <c r="H7" s="100"/>
      <c r="I7" s="26"/>
      <c r="J7" s="103"/>
      <c r="K7" s="103"/>
      <c r="L7" s="103"/>
      <c r="M7" s="103"/>
      <c r="N7" s="103"/>
      <c r="O7" s="26"/>
      <c r="P7" s="27" t="s">
        <v>157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158</v>
      </c>
      <c r="C8" s="36" t="s">
        <v>159</v>
      </c>
      <c r="D8" s="37"/>
      <c r="E8" s="38" t="s">
        <v>160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161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162</v>
      </c>
      <c r="D10" s="52">
        <f>ROUNDDOWN((J5-J6+1)/7,0)</f>
        <v>42</v>
      </c>
      <c r="E10" s="53" t="s">
        <v>163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164</v>
      </c>
      <c r="C12" s="59" t="s">
        <v>170</v>
      </c>
      <c r="D12" s="60">
        <v>43417</v>
      </c>
      <c r="E12" s="59">
        <v>50</v>
      </c>
      <c r="F12" s="59">
        <v>176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166</v>
      </c>
      <c r="C13" s="59" t="s">
        <v>170</v>
      </c>
      <c r="D13" s="60">
        <v>43417</v>
      </c>
      <c r="E13" s="59">
        <v>58</v>
      </c>
      <c r="F13" s="59">
        <v>128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167</v>
      </c>
      <c r="C14" s="59" t="s">
        <v>170</v>
      </c>
      <c r="D14" s="60">
        <v>43417</v>
      </c>
      <c r="E14" s="59">
        <v>6</v>
      </c>
      <c r="F14" s="59">
        <v>167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168</v>
      </c>
      <c r="C15" s="59" t="s">
        <v>170</v>
      </c>
      <c r="D15" s="60">
        <v>43417</v>
      </c>
      <c r="E15" s="59">
        <v>24</v>
      </c>
      <c r="F15" s="59">
        <v>75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169</v>
      </c>
      <c r="C16" s="59" t="s">
        <v>170</v>
      </c>
      <c r="D16" s="60">
        <v>43417</v>
      </c>
      <c r="E16" s="59">
        <v>40</v>
      </c>
      <c r="F16" s="59">
        <v>178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164</v>
      </c>
      <c r="C17" s="59" t="s">
        <v>171</v>
      </c>
      <c r="D17" s="60">
        <v>43417</v>
      </c>
      <c r="E17" s="59">
        <v>22</v>
      </c>
      <c r="F17" s="59">
        <v>59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166</v>
      </c>
      <c r="C18" s="59" t="s">
        <v>171</v>
      </c>
      <c r="D18" s="60">
        <v>43417</v>
      </c>
      <c r="E18" s="59">
        <v>24</v>
      </c>
      <c r="F18" s="59">
        <v>58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167</v>
      </c>
      <c r="C19" s="59" t="s">
        <v>171</v>
      </c>
      <c r="D19" s="60">
        <v>43417</v>
      </c>
      <c r="E19" s="59">
        <v>15</v>
      </c>
      <c r="F19" s="59">
        <v>93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168</v>
      </c>
      <c r="C20" s="59" t="s">
        <v>171</v>
      </c>
      <c r="D20" s="60">
        <v>43417</v>
      </c>
      <c r="E20" s="59">
        <v>17</v>
      </c>
      <c r="F20" s="59">
        <v>71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169</v>
      </c>
      <c r="C21" s="59" t="s">
        <v>171</v>
      </c>
      <c r="D21" s="60">
        <v>43417</v>
      </c>
      <c r="E21" s="59">
        <v>9</v>
      </c>
      <c r="F21" s="59">
        <v>89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164</v>
      </c>
      <c r="C22" s="59" t="s">
        <v>80</v>
      </c>
      <c r="D22" s="60">
        <v>43417</v>
      </c>
      <c r="E22" s="59">
        <v>9767</v>
      </c>
      <c r="F22" s="59">
        <v>13</v>
      </c>
      <c r="G22" s="59">
        <v>10</v>
      </c>
      <c r="H22" s="59"/>
      <c r="I22" s="59"/>
      <c r="J22" s="59"/>
      <c r="K22" s="59"/>
      <c r="L22" s="59"/>
      <c r="M22" s="59"/>
      <c r="N22" s="59"/>
      <c r="O22" s="59">
        <v>6</v>
      </c>
      <c r="P22" s="59">
        <v>4</v>
      </c>
      <c r="Q22" s="59"/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166</v>
      </c>
      <c r="C23" s="59" t="s">
        <v>80</v>
      </c>
      <c r="D23" s="60">
        <v>43417</v>
      </c>
      <c r="E23" s="59">
        <v>7423</v>
      </c>
      <c r="F23" s="59">
        <v>47</v>
      </c>
      <c r="G23" s="59">
        <v>10</v>
      </c>
      <c r="H23" s="59"/>
      <c r="I23" s="59"/>
      <c r="J23" s="59">
        <v>1</v>
      </c>
      <c r="K23" s="59">
        <v>1</v>
      </c>
      <c r="L23" s="59">
        <v>1</v>
      </c>
      <c r="M23" s="59"/>
      <c r="N23" s="59">
        <v>2</v>
      </c>
      <c r="O23" s="59">
        <v>4</v>
      </c>
      <c r="P23" s="59"/>
      <c r="Q23" s="59"/>
      <c r="R23" s="59">
        <v>1</v>
      </c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167</v>
      </c>
      <c r="C24" s="59" t="s">
        <v>80</v>
      </c>
      <c r="D24" s="60">
        <v>43417</v>
      </c>
      <c r="E24" s="59">
        <v>6195</v>
      </c>
      <c r="F24" s="59">
        <v>54</v>
      </c>
      <c r="G24" s="59">
        <v>10</v>
      </c>
      <c r="H24" s="59"/>
      <c r="I24" s="59"/>
      <c r="J24" s="59"/>
      <c r="K24" s="59">
        <v>1</v>
      </c>
      <c r="L24" s="59">
        <v>5</v>
      </c>
      <c r="M24" s="59">
        <v>1</v>
      </c>
      <c r="N24" s="59">
        <v>1</v>
      </c>
      <c r="O24" s="59"/>
      <c r="P24" s="59">
        <v>1</v>
      </c>
      <c r="Q24" s="59">
        <v>1</v>
      </c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168</v>
      </c>
      <c r="C25" s="59" t="s">
        <v>80</v>
      </c>
      <c r="D25" s="60">
        <v>43417</v>
      </c>
      <c r="E25" s="59">
        <v>9736</v>
      </c>
      <c r="F25" s="59">
        <v>41</v>
      </c>
      <c r="G25" s="59">
        <v>10</v>
      </c>
      <c r="H25" s="59"/>
      <c r="I25" s="59"/>
      <c r="J25" s="59"/>
      <c r="K25" s="59">
        <v>2</v>
      </c>
      <c r="L25" s="59"/>
      <c r="M25" s="59"/>
      <c r="N25" s="59">
        <v>1</v>
      </c>
      <c r="O25" s="59">
        <v>2</v>
      </c>
      <c r="P25" s="59">
        <v>2</v>
      </c>
      <c r="Q25" s="59">
        <v>1</v>
      </c>
      <c r="R25" s="59">
        <v>2</v>
      </c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169</v>
      </c>
      <c r="C26" s="59" t="s">
        <v>80</v>
      </c>
      <c r="D26" s="60">
        <v>43417</v>
      </c>
      <c r="E26" s="59">
        <v>9760</v>
      </c>
      <c r="F26" s="59">
        <v>28</v>
      </c>
      <c r="G26" s="59">
        <v>10</v>
      </c>
      <c r="H26" s="59"/>
      <c r="I26" s="59"/>
      <c r="J26" s="59"/>
      <c r="K26" s="59"/>
      <c r="L26" s="59"/>
      <c r="M26" s="59">
        <v>1</v>
      </c>
      <c r="N26" s="59">
        <v>2</v>
      </c>
      <c r="O26" s="59">
        <v>1</v>
      </c>
      <c r="P26" s="59">
        <v>5</v>
      </c>
      <c r="Q26" s="59"/>
      <c r="R26" s="59">
        <v>1</v>
      </c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164</v>
      </c>
      <c r="C27" s="59" t="s">
        <v>165</v>
      </c>
      <c r="D27" s="60">
        <v>43417</v>
      </c>
      <c r="E27" s="59">
        <v>19571</v>
      </c>
      <c r="F27" s="59">
        <v>30</v>
      </c>
      <c r="G27" s="59">
        <v>10</v>
      </c>
      <c r="H27" s="59"/>
      <c r="I27" s="59"/>
      <c r="J27" s="59"/>
      <c r="K27" s="59"/>
      <c r="L27" s="59"/>
      <c r="M27" s="59">
        <v>1</v>
      </c>
      <c r="N27" s="59"/>
      <c r="O27" s="59"/>
      <c r="P27" s="59"/>
      <c r="Q27" s="59"/>
      <c r="R27" s="59">
        <v>1</v>
      </c>
      <c r="S27" s="59">
        <v>2</v>
      </c>
      <c r="T27" s="59">
        <v>4</v>
      </c>
      <c r="U27" s="59">
        <v>2</v>
      </c>
      <c r="V27" s="59"/>
      <c r="W27" s="59"/>
      <c r="X27" s="59"/>
      <c r="Y27" s="59"/>
    </row>
    <row r="28" spans="2:25" x14ac:dyDescent="0.3">
      <c r="B28" s="59" t="s">
        <v>166</v>
      </c>
      <c r="C28" s="59" t="s">
        <v>165</v>
      </c>
      <c r="D28" s="60">
        <v>43417</v>
      </c>
      <c r="E28" s="59">
        <v>8156</v>
      </c>
      <c r="F28" s="59">
        <v>75</v>
      </c>
      <c r="G28" s="59">
        <v>10</v>
      </c>
      <c r="H28" s="59">
        <v>1</v>
      </c>
      <c r="I28" s="59"/>
      <c r="J28" s="59">
        <v>1</v>
      </c>
      <c r="K28" s="59">
        <v>1</v>
      </c>
      <c r="L28" s="59">
        <v>1</v>
      </c>
      <c r="M28" s="59"/>
      <c r="N28" s="59">
        <v>3</v>
      </c>
      <c r="O28" s="59"/>
      <c r="P28" s="59">
        <v>1</v>
      </c>
      <c r="Q28" s="59"/>
      <c r="R28" s="59"/>
      <c r="S28" s="59">
        <v>2</v>
      </c>
      <c r="T28" s="59"/>
      <c r="U28" s="59"/>
      <c r="V28" s="59"/>
      <c r="W28" s="59"/>
      <c r="X28" s="59"/>
      <c r="Y28" s="59"/>
    </row>
    <row r="29" spans="2:25" x14ac:dyDescent="0.3">
      <c r="B29" s="59" t="s">
        <v>167</v>
      </c>
      <c r="C29" s="59" t="s">
        <v>165</v>
      </c>
      <c r="D29" s="60">
        <v>43417</v>
      </c>
      <c r="E29" s="59">
        <v>9155</v>
      </c>
      <c r="F29" s="59">
        <v>65</v>
      </c>
      <c r="G29" s="59">
        <v>10</v>
      </c>
      <c r="H29" s="59"/>
      <c r="I29" s="59"/>
      <c r="J29" s="59">
        <v>2</v>
      </c>
      <c r="K29" s="59">
        <v>1</v>
      </c>
      <c r="L29" s="59"/>
      <c r="M29" s="59">
        <v>1</v>
      </c>
      <c r="N29" s="59"/>
      <c r="O29" s="59">
        <v>1</v>
      </c>
      <c r="P29" s="59">
        <v>3</v>
      </c>
      <c r="Q29" s="59">
        <v>1</v>
      </c>
      <c r="R29" s="59"/>
      <c r="S29" s="59"/>
      <c r="T29" s="59">
        <v>1</v>
      </c>
      <c r="U29" s="59"/>
      <c r="V29" s="59"/>
      <c r="W29" s="59"/>
      <c r="X29" s="59"/>
      <c r="Y29" s="59"/>
    </row>
    <row r="30" spans="2:25" x14ac:dyDescent="0.3">
      <c r="B30" s="59" t="s">
        <v>168</v>
      </c>
      <c r="C30" s="59" t="s">
        <v>165</v>
      </c>
      <c r="D30" s="60">
        <v>43417</v>
      </c>
      <c r="E30" s="59">
        <v>10312</v>
      </c>
      <c r="F30" s="59">
        <v>56</v>
      </c>
      <c r="G30" s="59">
        <v>10</v>
      </c>
      <c r="H30" s="59">
        <v>1</v>
      </c>
      <c r="I30" s="59"/>
      <c r="J30" s="59"/>
      <c r="K30" s="59"/>
      <c r="L30" s="59">
        <v>1</v>
      </c>
      <c r="M30" s="59"/>
      <c r="N30" s="59">
        <v>2</v>
      </c>
      <c r="O30" s="59">
        <v>2</v>
      </c>
      <c r="P30" s="59"/>
      <c r="Q30" s="59"/>
      <c r="R30" s="59">
        <v>3</v>
      </c>
      <c r="S30" s="59">
        <v>1</v>
      </c>
      <c r="T30" s="59"/>
      <c r="U30" s="59"/>
      <c r="V30" s="59"/>
      <c r="W30" s="59"/>
      <c r="X30" s="59"/>
      <c r="Y30" s="59"/>
    </row>
    <row r="31" spans="2:25" x14ac:dyDescent="0.3">
      <c r="B31" s="59" t="s">
        <v>169</v>
      </c>
      <c r="C31" s="59" t="s">
        <v>165</v>
      </c>
      <c r="D31" s="60">
        <v>43417</v>
      </c>
      <c r="E31" s="59">
        <v>19482</v>
      </c>
      <c r="F31" s="59">
        <v>20</v>
      </c>
      <c r="G31" s="59">
        <v>10</v>
      </c>
      <c r="H31" s="59"/>
      <c r="I31" s="59"/>
      <c r="J31" s="59"/>
      <c r="K31" s="59"/>
      <c r="L31" s="59"/>
      <c r="M31" s="59"/>
      <c r="N31" s="59"/>
      <c r="O31" s="59"/>
      <c r="P31" s="59">
        <v>1</v>
      </c>
      <c r="Q31" s="59"/>
      <c r="R31" s="59">
        <v>1</v>
      </c>
      <c r="S31" s="59">
        <v>3</v>
      </c>
      <c r="T31" s="59">
        <v>5</v>
      </c>
      <c r="U31" s="59"/>
      <c r="V31" s="59"/>
      <c r="W31" s="59"/>
      <c r="X31" s="59"/>
      <c r="Y31" s="59"/>
    </row>
    <row r="32" spans="2:25" x14ac:dyDescent="0.3">
      <c r="B32" s="59" t="s">
        <v>164</v>
      </c>
      <c r="C32" s="59" t="s">
        <v>172</v>
      </c>
      <c r="D32" s="60">
        <v>43417</v>
      </c>
      <c r="E32" s="73">
        <v>6.6</v>
      </c>
      <c r="F32" s="74">
        <v>10.594028769395443</v>
      </c>
      <c r="G32" s="59">
        <v>10</v>
      </c>
      <c r="H32" s="59" t="s">
        <v>85</v>
      </c>
      <c r="I32" s="59" t="s">
        <v>85</v>
      </c>
      <c r="J32" s="59" t="s">
        <v>85</v>
      </c>
      <c r="K32" s="59" t="s">
        <v>85</v>
      </c>
      <c r="L32" s="59" t="s">
        <v>85</v>
      </c>
      <c r="M32" s="59" t="s">
        <v>85</v>
      </c>
      <c r="N32" s="59">
        <v>5</v>
      </c>
      <c r="O32" s="59">
        <v>4</v>
      </c>
      <c r="P32" s="59">
        <v>1</v>
      </c>
      <c r="Q32" s="59" t="s">
        <v>85</v>
      </c>
      <c r="R32" s="59" t="s">
        <v>85</v>
      </c>
      <c r="S32" s="59" t="s">
        <v>85</v>
      </c>
      <c r="T32" s="59"/>
      <c r="U32" s="59"/>
      <c r="V32" s="59"/>
      <c r="W32" s="59"/>
      <c r="X32" s="59"/>
      <c r="Y32" s="59"/>
    </row>
    <row r="33" spans="2:25" x14ac:dyDescent="0.3">
      <c r="B33" s="59" t="s">
        <v>166</v>
      </c>
      <c r="C33" s="59" t="s">
        <v>172</v>
      </c>
      <c r="D33" s="60">
        <v>43417</v>
      </c>
      <c r="E33" s="73">
        <v>6</v>
      </c>
      <c r="F33" s="75">
        <v>20.786985482077451</v>
      </c>
      <c r="G33" s="59">
        <v>10</v>
      </c>
      <c r="H33" s="59" t="s">
        <v>85</v>
      </c>
      <c r="I33" s="59" t="s">
        <v>85</v>
      </c>
      <c r="J33" s="59" t="s">
        <v>85</v>
      </c>
      <c r="K33" s="59" t="s">
        <v>85</v>
      </c>
      <c r="L33" s="59">
        <v>1</v>
      </c>
      <c r="M33" s="59">
        <v>2</v>
      </c>
      <c r="N33" s="59">
        <v>5</v>
      </c>
      <c r="O33" s="59" t="s">
        <v>85</v>
      </c>
      <c r="P33" s="59">
        <v>2</v>
      </c>
      <c r="Q33" s="59" t="s">
        <v>85</v>
      </c>
      <c r="R33" s="59" t="s">
        <v>85</v>
      </c>
      <c r="S33" s="59" t="s">
        <v>85</v>
      </c>
      <c r="T33" s="59"/>
      <c r="U33" s="59"/>
      <c r="V33" s="59"/>
      <c r="W33" s="59"/>
      <c r="X33" s="59"/>
      <c r="Y33" s="59"/>
    </row>
    <row r="34" spans="2:25" x14ac:dyDescent="0.3">
      <c r="B34" s="59" t="s">
        <v>167</v>
      </c>
      <c r="C34" s="59" t="s">
        <v>172</v>
      </c>
      <c r="D34" s="60">
        <v>43417</v>
      </c>
      <c r="E34" s="73">
        <v>5.9</v>
      </c>
      <c r="F34" s="76">
        <v>14.84059382662562</v>
      </c>
      <c r="G34" s="59">
        <v>10</v>
      </c>
      <c r="H34" s="59" t="s">
        <v>85</v>
      </c>
      <c r="I34" s="59" t="s">
        <v>85</v>
      </c>
      <c r="J34" s="59" t="s">
        <v>85</v>
      </c>
      <c r="K34" s="59" t="s">
        <v>85</v>
      </c>
      <c r="L34" s="59" t="s">
        <v>85</v>
      </c>
      <c r="M34" s="59">
        <v>4</v>
      </c>
      <c r="N34" s="59">
        <v>3</v>
      </c>
      <c r="O34" s="59">
        <v>3</v>
      </c>
      <c r="P34" s="59" t="s">
        <v>85</v>
      </c>
      <c r="Q34" s="59" t="s">
        <v>85</v>
      </c>
      <c r="R34" s="59" t="s">
        <v>85</v>
      </c>
      <c r="S34" s="59" t="s">
        <v>85</v>
      </c>
      <c r="T34" s="59"/>
      <c r="U34" s="59"/>
      <c r="V34" s="59"/>
      <c r="W34" s="59"/>
      <c r="X34" s="59"/>
      <c r="Y34" s="59"/>
    </row>
    <row r="35" spans="2:25" x14ac:dyDescent="0.3">
      <c r="B35" s="59" t="s">
        <v>168</v>
      </c>
      <c r="C35" s="59" t="s">
        <v>172</v>
      </c>
      <c r="D35" s="60">
        <v>43417</v>
      </c>
      <c r="E35" s="73">
        <v>6.2</v>
      </c>
      <c r="F35" s="76">
        <v>18.311168135404753</v>
      </c>
      <c r="G35" s="59">
        <v>10</v>
      </c>
      <c r="H35" s="59" t="s">
        <v>85</v>
      </c>
      <c r="I35" s="59" t="s">
        <v>85</v>
      </c>
      <c r="J35" s="59" t="s">
        <v>85</v>
      </c>
      <c r="K35" s="59" t="s">
        <v>85</v>
      </c>
      <c r="L35" s="59" t="s">
        <v>85</v>
      </c>
      <c r="M35" s="59">
        <v>3</v>
      </c>
      <c r="N35" s="59">
        <v>4</v>
      </c>
      <c r="O35" s="59">
        <v>1</v>
      </c>
      <c r="P35" s="59">
        <v>2</v>
      </c>
      <c r="Q35" s="59" t="s">
        <v>85</v>
      </c>
      <c r="R35" s="59" t="s">
        <v>85</v>
      </c>
      <c r="S35" s="59" t="s">
        <v>85</v>
      </c>
      <c r="T35" s="59"/>
      <c r="U35" s="59"/>
      <c r="V35" s="59"/>
      <c r="W35" s="59"/>
      <c r="X35" s="59"/>
      <c r="Y35" s="59"/>
    </row>
    <row r="36" spans="2:25" x14ac:dyDescent="0.3">
      <c r="B36" s="59" t="s">
        <v>169</v>
      </c>
      <c r="C36" s="59" t="s">
        <v>172</v>
      </c>
      <c r="D36" s="60">
        <v>43417</v>
      </c>
      <c r="E36" s="73">
        <v>6.7</v>
      </c>
      <c r="F36" s="76">
        <v>12.287650781321883</v>
      </c>
      <c r="G36" s="59">
        <v>10</v>
      </c>
      <c r="H36" s="59" t="s">
        <v>85</v>
      </c>
      <c r="I36" s="59" t="s">
        <v>85</v>
      </c>
      <c r="J36" s="59" t="s">
        <v>85</v>
      </c>
      <c r="K36" s="59" t="s">
        <v>85</v>
      </c>
      <c r="L36" s="59" t="s">
        <v>85</v>
      </c>
      <c r="M36" s="59">
        <v>1</v>
      </c>
      <c r="N36" s="59">
        <v>2</v>
      </c>
      <c r="O36" s="59">
        <v>6</v>
      </c>
      <c r="P36" s="59">
        <v>1</v>
      </c>
      <c r="Q36" s="59" t="s">
        <v>85</v>
      </c>
      <c r="R36" s="59" t="s">
        <v>85</v>
      </c>
      <c r="S36" s="59" t="s">
        <v>85</v>
      </c>
      <c r="T36" s="59"/>
      <c r="U36" s="59"/>
      <c r="V36" s="59"/>
      <c r="W36" s="59"/>
      <c r="X36" s="59"/>
      <c r="Y36" s="59"/>
    </row>
    <row r="37" spans="2:25" x14ac:dyDescent="0.3">
      <c r="B37" s="59" t="s">
        <v>164</v>
      </c>
      <c r="C37" s="59" t="s">
        <v>81</v>
      </c>
      <c r="D37" s="60">
        <v>43417</v>
      </c>
      <c r="E37" s="59">
        <v>11436</v>
      </c>
      <c r="F37" s="59">
        <v>19</v>
      </c>
      <c r="G37" s="59">
        <v>10</v>
      </c>
      <c r="H37" s="59"/>
      <c r="I37" s="59"/>
      <c r="J37" s="59"/>
      <c r="K37" s="59"/>
      <c r="L37" s="59"/>
      <c r="M37" s="59"/>
      <c r="N37" s="59"/>
      <c r="O37" s="59">
        <v>1</v>
      </c>
      <c r="P37" s="59">
        <v>1</v>
      </c>
      <c r="Q37" s="59">
        <v>3</v>
      </c>
      <c r="R37" s="59">
        <v>5</v>
      </c>
      <c r="S37" s="59"/>
      <c r="T37" s="59"/>
      <c r="U37" s="59"/>
      <c r="V37" s="59"/>
      <c r="W37" s="59"/>
      <c r="X37" s="59"/>
      <c r="Y37" s="59"/>
    </row>
    <row r="38" spans="2:25" x14ac:dyDescent="0.3">
      <c r="B38" s="59" t="s">
        <v>166</v>
      </c>
      <c r="C38" s="59" t="s">
        <v>81</v>
      </c>
      <c r="D38" s="60">
        <v>43417</v>
      </c>
      <c r="E38" s="59">
        <v>8410</v>
      </c>
      <c r="F38" s="59">
        <v>31</v>
      </c>
      <c r="G38" s="59">
        <v>10</v>
      </c>
      <c r="H38" s="59"/>
      <c r="I38" s="59"/>
      <c r="J38" s="59"/>
      <c r="K38" s="59"/>
      <c r="L38" s="59"/>
      <c r="M38" s="59"/>
      <c r="N38" s="59">
        <v>1</v>
      </c>
      <c r="O38" s="59">
        <v>3</v>
      </c>
      <c r="P38" s="59">
        <v>3</v>
      </c>
      <c r="Q38" s="59">
        <v>2</v>
      </c>
      <c r="R38" s="59">
        <v>1</v>
      </c>
      <c r="S38" s="59"/>
      <c r="T38" s="59"/>
      <c r="U38" s="59"/>
      <c r="V38" s="59"/>
      <c r="W38" s="59"/>
      <c r="X38" s="59"/>
      <c r="Y38" s="59"/>
    </row>
    <row r="39" spans="2:25" x14ac:dyDescent="0.3">
      <c r="B39" s="59" t="s">
        <v>167</v>
      </c>
      <c r="C39" s="59" t="s">
        <v>81</v>
      </c>
      <c r="D39" s="60">
        <v>43417</v>
      </c>
      <c r="E39" s="59">
        <v>8324</v>
      </c>
      <c r="F39" s="59">
        <v>35</v>
      </c>
      <c r="G39" s="59">
        <v>10</v>
      </c>
      <c r="H39" s="59"/>
      <c r="I39" s="59"/>
      <c r="J39" s="59"/>
      <c r="K39" s="59"/>
      <c r="L39" s="59"/>
      <c r="M39" s="59"/>
      <c r="N39" s="59">
        <v>1</v>
      </c>
      <c r="O39" s="59">
        <v>6</v>
      </c>
      <c r="P39" s="59">
        <v>1</v>
      </c>
      <c r="Q39" s="59"/>
      <c r="R39" s="59">
        <v>2</v>
      </c>
      <c r="S39" s="59"/>
      <c r="T39" s="59"/>
      <c r="U39" s="59"/>
      <c r="V39" s="59"/>
      <c r="W39" s="59"/>
      <c r="X39" s="59"/>
      <c r="Y39" s="59"/>
    </row>
    <row r="40" spans="2:25" x14ac:dyDescent="0.3">
      <c r="B40" s="59" t="s">
        <v>168</v>
      </c>
      <c r="C40" s="59" t="s">
        <v>81</v>
      </c>
      <c r="D40" s="60">
        <v>43417</v>
      </c>
      <c r="E40" s="59">
        <v>10710</v>
      </c>
      <c r="F40" s="59">
        <v>25</v>
      </c>
      <c r="G40" s="59">
        <v>10</v>
      </c>
      <c r="H40" s="59"/>
      <c r="I40" s="59"/>
      <c r="J40" s="59"/>
      <c r="K40" s="59"/>
      <c r="L40" s="59"/>
      <c r="M40" s="59"/>
      <c r="N40" s="59"/>
      <c r="O40" s="59">
        <v>2</v>
      </c>
      <c r="P40" s="59">
        <v>2</v>
      </c>
      <c r="Q40" s="59">
        <v>4</v>
      </c>
      <c r="R40" s="59"/>
      <c r="S40" s="59">
        <v>2</v>
      </c>
      <c r="T40" s="59"/>
      <c r="U40" s="59"/>
      <c r="V40" s="59"/>
      <c r="W40" s="59"/>
      <c r="X40" s="59"/>
      <c r="Y40" s="59"/>
    </row>
    <row r="41" spans="2:25" x14ac:dyDescent="0.3">
      <c r="B41" s="59" t="s">
        <v>169</v>
      </c>
      <c r="C41" s="59" t="s">
        <v>81</v>
      </c>
      <c r="D41" s="60">
        <v>43417</v>
      </c>
      <c r="E41" s="59">
        <v>11078</v>
      </c>
      <c r="F41" s="59">
        <v>24</v>
      </c>
      <c r="G41" s="59">
        <v>10</v>
      </c>
      <c r="H41" s="59"/>
      <c r="I41" s="59"/>
      <c r="J41" s="59"/>
      <c r="K41" s="59"/>
      <c r="L41" s="59"/>
      <c r="M41" s="59"/>
      <c r="N41" s="59"/>
      <c r="O41" s="59">
        <v>3</v>
      </c>
      <c r="P41" s="59">
        <v>1</v>
      </c>
      <c r="Q41" s="59"/>
      <c r="R41" s="59">
        <v>5</v>
      </c>
      <c r="S41" s="59">
        <v>1</v>
      </c>
      <c r="T41" s="59"/>
      <c r="U41" s="59"/>
      <c r="V41" s="59"/>
      <c r="W41" s="59"/>
      <c r="X41" s="59"/>
      <c r="Y41" s="59"/>
    </row>
    <row r="42" spans="2:25" x14ac:dyDescent="0.3">
      <c r="B42" s="59" t="s">
        <v>164</v>
      </c>
      <c r="C42" s="59" t="s">
        <v>78</v>
      </c>
      <c r="D42" s="60">
        <v>43417</v>
      </c>
      <c r="E42" s="59">
        <v>13647</v>
      </c>
      <c r="F42" s="59">
        <v>30</v>
      </c>
      <c r="G42" s="59">
        <v>10</v>
      </c>
      <c r="H42" s="59"/>
      <c r="I42" s="59"/>
      <c r="J42" s="59"/>
      <c r="K42" s="59"/>
      <c r="L42" s="59"/>
      <c r="M42" s="59">
        <v>1</v>
      </c>
      <c r="N42" s="59"/>
      <c r="O42" s="59"/>
      <c r="P42" s="59">
        <v>3</v>
      </c>
      <c r="Q42" s="59"/>
      <c r="R42" s="59">
        <v>4</v>
      </c>
      <c r="S42" s="59">
        <v>2</v>
      </c>
      <c r="T42" s="59"/>
      <c r="U42" s="59"/>
      <c r="V42" s="59"/>
      <c r="W42" s="59"/>
      <c r="X42" s="59"/>
      <c r="Y42" s="59"/>
    </row>
    <row r="43" spans="2:25" x14ac:dyDescent="0.3">
      <c r="B43" s="59" t="s">
        <v>166</v>
      </c>
      <c r="C43" s="59" t="s">
        <v>78</v>
      </c>
      <c r="D43" s="60">
        <v>43417</v>
      </c>
      <c r="E43" s="59">
        <v>9607</v>
      </c>
      <c r="F43" s="59">
        <v>25</v>
      </c>
      <c r="G43" s="59">
        <v>10</v>
      </c>
      <c r="H43" s="59"/>
      <c r="I43" s="59"/>
      <c r="J43" s="59"/>
      <c r="K43" s="59"/>
      <c r="L43" s="59"/>
      <c r="M43" s="59"/>
      <c r="N43" s="59">
        <v>3</v>
      </c>
      <c r="O43" s="59">
        <v>3</v>
      </c>
      <c r="P43" s="59">
        <v>2</v>
      </c>
      <c r="Q43" s="59">
        <v>2</v>
      </c>
      <c r="R43" s="59"/>
      <c r="S43" s="59"/>
      <c r="T43" s="59"/>
      <c r="U43" s="59"/>
      <c r="V43" s="59"/>
      <c r="W43" s="59"/>
      <c r="X43" s="59"/>
      <c r="Y43" s="59"/>
    </row>
    <row r="44" spans="2:25" x14ac:dyDescent="0.3">
      <c r="B44" s="59" t="s">
        <v>167</v>
      </c>
      <c r="C44" s="59" t="s">
        <v>78</v>
      </c>
      <c r="D44" s="60">
        <v>43417</v>
      </c>
      <c r="E44" s="59">
        <v>9975</v>
      </c>
      <c r="F44" s="59">
        <v>19</v>
      </c>
      <c r="G44" s="59">
        <v>10</v>
      </c>
      <c r="H44" s="59"/>
      <c r="I44" s="59"/>
      <c r="J44" s="59"/>
      <c r="K44" s="59"/>
      <c r="L44" s="59"/>
      <c r="M44" s="59">
        <v>1</v>
      </c>
      <c r="N44" s="59"/>
      <c r="O44" s="59">
        <v>3</v>
      </c>
      <c r="P44" s="59">
        <v>5</v>
      </c>
      <c r="Q44" s="59">
        <v>1</v>
      </c>
      <c r="R44" s="59"/>
      <c r="S44" s="59"/>
      <c r="T44" s="59"/>
      <c r="U44" s="59"/>
      <c r="V44" s="59"/>
      <c r="W44" s="59"/>
      <c r="X44" s="59"/>
      <c r="Y44" s="59"/>
    </row>
    <row r="45" spans="2:25" x14ac:dyDescent="0.3">
      <c r="B45" s="59" t="s">
        <v>168</v>
      </c>
      <c r="C45" s="59" t="s">
        <v>78</v>
      </c>
      <c r="D45" s="60">
        <v>43417</v>
      </c>
      <c r="E45" s="59">
        <v>11418</v>
      </c>
      <c r="F45" s="59">
        <v>19</v>
      </c>
      <c r="G45" s="59">
        <v>10</v>
      </c>
      <c r="H45" s="59"/>
      <c r="I45" s="59"/>
      <c r="J45" s="59"/>
      <c r="K45" s="59"/>
      <c r="L45" s="59"/>
      <c r="M45" s="59"/>
      <c r="N45" s="59">
        <v>1</v>
      </c>
      <c r="O45" s="59">
        <v>1</v>
      </c>
      <c r="P45" s="59">
        <v>4</v>
      </c>
      <c r="Q45" s="59">
        <v>3</v>
      </c>
      <c r="R45" s="59">
        <v>1</v>
      </c>
      <c r="S45" s="59"/>
      <c r="T45" s="59"/>
      <c r="U45" s="59"/>
      <c r="V45" s="59"/>
      <c r="W45" s="59"/>
      <c r="X45" s="59"/>
      <c r="Y45" s="59"/>
    </row>
    <row r="46" spans="2:25" x14ac:dyDescent="0.3">
      <c r="B46" s="59" t="s">
        <v>169</v>
      </c>
      <c r="C46" s="59" t="s">
        <v>78</v>
      </c>
      <c r="D46" s="60">
        <v>43417</v>
      </c>
      <c r="E46" s="59">
        <v>11196</v>
      </c>
      <c r="F46" s="59">
        <v>21</v>
      </c>
      <c r="G46" s="59">
        <v>10</v>
      </c>
      <c r="H46" s="59"/>
      <c r="I46" s="59"/>
      <c r="J46" s="59"/>
      <c r="K46" s="59"/>
      <c r="L46" s="59"/>
      <c r="M46" s="59"/>
      <c r="N46" s="59"/>
      <c r="O46" s="59">
        <v>4</v>
      </c>
      <c r="P46" s="59">
        <v>2</v>
      </c>
      <c r="Q46" s="59">
        <v>3</v>
      </c>
      <c r="R46" s="59">
        <v>1</v>
      </c>
      <c r="S46" s="59"/>
      <c r="T46" s="59"/>
      <c r="U46" s="59"/>
      <c r="V46" s="59"/>
      <c r="W46" s="59"/>
      <c r="X46" s="59"/>
      <c r="Y46" s="59"/>
    </row>
    <row r="48" spans="2:25" x14ac:dyDescent="0.3">
      <c r="B48" s="62" t="s">
        <v>42</v>
      </c>
    </row>
    <row r="49" spans="2:25" x14ac:dyDescent="0.3">
      <c r="B49" s="63" t="s">
        <v>43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 x14ac:dyDescent="0.3">
      <c r="B50" s="66" t="s">
        <v>173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8"/>
    </row>
    <row r="51" spans="2:25" x14ac:dyDescent="0.3"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8"/>
    </row>
    <row r="52" spans="2:25" x14ac:dyDescent="0.3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8"/>
    </row>
    <row r="53" spans="2:25" x14ac:dyDescent="0.3"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7:C3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7:C4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D2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D2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2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 D22:D31 D37:D41">
    <cfRule type="colorScale" priority="7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B22:Y31 B37:Y41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 D22:D31 D37:D46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7:G21 B12:Y16 B22:Y31 B37:Y46">
    <cfRule type="colorScale" priority="8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 D37:D46">
    <cfRule type="colorScale" priority="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6 B12:Y31 B37:Y46">
    <cfRule type="colorScale" priority="9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A16" workbookViewId="0">
      <selection activeCell="B4" sqref="B4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174</v>
      </c>
      <c r="C1" s="3"/>
      <c r="E1" s="4" t="s">
        <v>175</v>
      </c>
      <c r="G1" s="93"/>
      <c r="H1" s="93"/>
      <c r="I1" s="93"/>
      <c r="O1" s="5"/>
      <c r="Q1" s="5"/>
      <c r="T1" s="80" t="s">
        <v>176</v>
      </c>
    </row>
    <row r="2" spans="1:25" ht="20.25" x14ac:dyDescent="0.3">
      <c r="B2" s="94" t="s">
        <v>177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178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179</v>
      </c>
      <c r="C5" s="12" t="s">
        <v>180</v>
      </c>
      <c r="D5" s="13"/>
      <c r="E5" s="14" t="s">
        <v>181</v>
      </c>
      <c r="F5" s="15"/>
      <c r="G5" s="96" t="s">
        <v>182</v>
      </c>
      <c r="H5" s="96"/>
      <c r="I5" s="16"/>
      <c r="J5" s="97">
        <v>43454</v>
      </c>
      <c r="K5" s="97"/>
      <c r="L5" s="97"/>
      <c r="M5" s="97"/>
      <c r="N5" s="97"/>
      <c r="O5" s="16"/>
      <c r="P5" s="17" t="s">
        <v>183</v>
      </c>
      <c r="Q5" s="18"/>
      <c r="R5" s="19"/>
      <c r="S5" s="14"/>
      <c r="T5" s="14"/>
      <c r="U5" s="98">
        <v>43469</v>
      </c>
      <c r="V5" s="99"/>
      <c r="W5" s="99"/>
      <c r="X5" s="99"/>
      <c r="Y5" s="20"/>
    </row>
    <row r="6" spans="1:25" x14ac:dyDescent="0.15">
      <c r="A6" s="7"/>
      <c r="B6" s="21" t="s">
        <v>184</v>
      </c>
      <c r="C6" s="22" t="s">
        <v>185</v>
      </c>
      <c r="D6" s="23"/>
      <c r="E6" s="24" t="s">
        <v>186</v>
      </c>
      <c r="F6" s="25"/>
      <c r="G6" s="100" t="s">
        <v>187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188</v>
      </c>
      <c r="Q6" s="28"/>
      <c r="R6" s="28"/>
      <c r="S6" s="26"/>
      <c r="T6" s="28"/>
      <c r="U6" s="102"/>
      <c r="V6" s="102"/>
      <c r="W6" s="102"/>
      <c r="X6" s="102"/>
      <c r="Y6" s="29" t="s">
        <v>189</v>
      </c>
    </row>
    <row r="7" spans="1:25" x14ac:dyDescent="0.2">
      <c r="A7" s="30"/>
      <c r="B7" s="31" t="s">
        <v>190</v>
      </c>
      <c r="C7" s="22" t="s">
        <v>191</v>
      </c>
      <c r="D7" s="23"/>
      <c r="E7" s="32"/>
      <c r="F7" s="33"/>
      <c r="G7" s="100" t="s">
        <v>192</v>
      </c>
      <c r="H7" s="100"/>
      <c r="I7" s="26"/>
      <c r="J7" s="103"/>
      <c r="K7" s="103"/>
      <c r="L7" s="103"/>
      <c r="M7" s="103"/>
      <c r="N7" s="103"/>
      <c r="O7" s="26"/>
      <c r="P7" s="27" t="s">
        <v>193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194</v>
      </c>
      <c r="C8" s="36" t="s">
        <v>195</v>
      </c>
      <c r="D8" s="37"/>
      <c r="E8" s="38" t="s">
        <v>196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197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198</v>
      </c>
      <c r="D10" s="52">
        <f>ROUNDDOWN((J5-J6+1)/7,0)</f>
        <v>48</v>
      </c>
      <c r="E10" s="53" t="s">
        <v>199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200</v>
      </c>
      <c r="C12" s="59" t="s">
        <v>209</v>
      </c>
      <c r="D12" s="60">
        <v>43454</v>
      </c>
      <c r="E12" s="59">
        <v>55</v>
      </c>
      <c r="F12" s="59">
        <v>167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202</v>
      </c>
      <c r="C13" s="59" t="s">
        <v>209</v>
      </c>
      <c r="D13" s="60">
        <v>43454</v>
      </c>
      <c r="E13" s="59">
        <v>45</v>
      </c>
      <c r="F13" s="59">
        <v>116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203</v>
      </c>
      <c r="C14" s="59" t="s">
        <v>209</v>
      </c>
      <c r="D14" s="60">
        <v>43454</v>
      </c>
      <c r="E14" s="59">
        <v>35</v>
      </c>
      <c r="F14" s="59">
        <v>180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204</v>
      </c>
      <c r="C15" s="59" t="s">
        <v>209</v>
      </c>
      <c r="D15" s="60">
        <v>43454</v>
      </c>
      <c r="E15" s="59">
        <v>18</v>
      </c>
      <c r="F15" s="59">
        <v>128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205</v>
      </c>
      <c r="C16" s="59" t="s">
        <v>209</v>
      </c>
      <c r="D16" s="60">
        <v>43454</v>
      </c>
      <c r="E16" s="59">
        <v>76</v>
      </c>
      <c r="F16" s="59">
        <v>157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200</v>
      </c>
      <c r="C17" s="59" t="s">
        <v>210</v>
      </c>
      <c r="D17" s="60">
        <v>43454</v>
      </c>
      <c r="E17" s="59">
        <v>13</v>
      </c>
      <c r="F17" s="59">
        <v>23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202</v>
      </c>
      <c r="C18" s="59" t="s">
        <v>210</v>
      </c>
      <c r="D18" s="60">
        <v>43454</v>
      </c>
      <c r="E18" s="59">
        <v>15</v>
      </c>
      <c r="F18" s="59">
        <v>40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203</v>
      </c>
      <c r="C19" s="59" t="s">
        <v>210</v>
      </c>
      <c r="D19" s="60">
        <v>43454</v>
      </c>
      <c r="E19" s="59">
        <v>19</v>
      </c>
      <c r="F19" s="59">
        <v>89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204</v>
      </c>
      <c r="C20" s="59" t="s">
        <v>210</v>
      </c>
      <c r="D20" s="60">
        <v>43454</v>
      </c>
      <c r="E20" s="59">
        <v>24</v>
      </c>
      <c r="F20" s="59">
        <v>33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205</v>
      </c>
      <c r="C21" s="59" t="s">
        <v>210</v>
      </c>
      <c r="D21" s="60">
        <v>43454</v>
      </c>
      <c r="E21" s="59">
        <v>16</v>
      </c>
      <c r="F21" s="59">
        <v>50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200</v>
      </c>
      <c r="C22" s="59" t="s">
        <v>80</v>
      </c>
      <c r="D22" s="60">
        <v>43454</v>
      </c>
      <c r="E22" s="59">
        <v>9046</v>
      </c>
      <c r="F22" s="59">
        <v>54</v>
      </c>
      <c r="G22" s="59">
        <v>10</v>
      </c>
      <c r="H22" s="59"/>
      <c r="I22" s="59">
        <v>1</v>
      </c>
      <c r="J22" s="59"/>
      <c r="K22" s="59">
        <v>2</v>
      </c>
      <c r="L22" s="59"/>
      <c r="M22" s="59"/>
      <c r="N22" s="59"/>
      <c r="O22" s="59">
        <v>2</v>
      </c>
      <c r="P22" s="59">
        <v>2</v>
      </c>
      <c r="Q22" s="59">
        <v>1</v>
      </c>
      <c r="R22" s="59">
        <v>2</v>
      </c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202</v>
      </c>
      <c r="C23" s="59" t="s">
        <v>80</v>
      </c>
      <c r="D23" s="60">
        <v>43454</v>
      </c>
      <c r="E23" s="59">
        <v>6985</v>
      </c>
      <c r="F23" s="59">
        <v>49</v>
      </c>
      <c r="G23" s="59">
        <v>10</v>
      </c>
      <c r="H23" s="59"/>
      <c r="I23" s="59"/>
      <c r="J23" s="59"/>
      <c r="K23" s="59">
        <v>2</v>
      </c>
      <c r="L23" s="59">
        <v>1</v>
      </c>
      <c r="M23" s="59">
        <v>2</v>
      </c>
      <c r="N23" s="59">
        <v>2</v>
      </c>
      <c r="O23" s="59"/>
      <c r="P23" s="59">
        <v>2</v>
      </c>
      <c r="Q23" s="59">
        <v>1</v>
      </c>
      <c r="R23" s="59"/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203</v>
      </c>
      <c r="C24" s="59" t="s">
        <v>80</v>
      </c>
      <c r="D24" s="60">
        <v>43454</v>
      </c>
      <c r="E24" s="59">
        <v>8255</v>
      </c>
      <c r="F24" s="59">
        <v>42</v>
      </c>
      <c r="G24" s="59">
        <v>10</v>
      </c>
      <c r="H24" s="59"/>
      <c r="I24" s="59"/>
      <c r="J24" s="59"/>
      <c r="K24" s="59">
        <v>1</v>
      </c>
      <c r="L24" s="59"/>
      <c r="M24" s="59">
        <v>2</v>
      </c>
      <c r="N24" s="59">
        <v>3</v>
      </c>
      <c r="O24" s="59">
        <v>2</v>
      </c>
      <c r="P24" s="59"/>
      <c r="Q24" s="59">
        <v>1</v>
      </c>
      <c r="R24" s="59">
        <v>1</v>
      </c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204</v>
      </c>
      <c r="C25" s="59" t="s">
        <v>80</v>
      </c>
      <c r="D25" s="60">
        <v>43454</v>
      </c>
      <c r="E25" s="59">
        <v>8173</v>
      </c>
      <c r="F25" s="59">
        <v>47</v>
      </c>
      <c r="G25" s="59">
        <v>10</v>
      </c>
      <c r="H25" s="59"/>
      <c r="I25" s="59"/>
      <c r="J25" s="59">
        <v>1</v>
      </c>
      <c r="K25" s="59">
        <v>1</v>
      </c>
      <c r="L25" s="59">
        <v>1</v>
      </c>
      <c r="M25" s="59"/>
      <c r="N25" s="59">
        <v>1</v>
      </c>
      <c r="O25" s="59">
        <v>4</v>
      </c>
      <c r="P25" s="59"/>
      <c r="Q25" s="59">
        <v>2</v>
      </c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205</v>
      </c>
      <c r="C26" s="59" t="s">
        <v>80</v>
      </c>
      <c r="D26" s="60">
        <v>43454</v>
      </c>
      <c r="E26" s="59">
        <v>8599</v>
      </c>
      <c r="F26" s="59">
        <v>42</v>
      </c>
      <c r="G26" s="59">
        <v>10</v>
      </c>
      <c r="H26" s="59"/>
      <c r="I26" s="59"/>
      <c r="J26" s="59"/>
      <c r="K26" s="59"/>
      <c r="L26" s="59"/>
      <c r="M26" s="59">
        <v>3</v>
      </c>
      <c r="N26" s="59">
        <v>2</v>
      </c>
      <c r="O26" s="59">
        <v>2</v>
      </c>
      <c r="P26" s="59">
        <v>2</v>
      </c>
      <c r="Q26" s="59"/>
      <c r="R26" s="59">
        <v>1</v>
      </c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200</v>
      </c>
      <c r="C27" s="59" t="s">
        <v>208</v>
      </c>
      <c r="D27" s="60">
        <v>43454</v>
      </c>
      <c r="E27" s="59">
        <v>17049</v>
      </c>
      <c r="F27" s="59">
        <v>50</v>
      </c>
      <c r="G27" s="59">
        <v>10</v>
      </c>
      <c r="H27" s="59">
        <v>1</v>
      </c>
      <c r="I27" s="59"/>
      <c r="J27" s="59"/>
      <c r="K27" s="59"/>
      <c r="L27" s="59"/>
      <c r="M27" s="59">
        <v>1</v>
      </c>
      <c r="N27" s="59"/>
      <c r="O27" s="59"/>
      <c r="P27" s="59"/>
      <c r="Q27" s="59">
        <v>1</v>
      </c>
      <c r="R27" s="59">
        <v>1</v>
      </c>
      <c r="S27" s="59">
        <v>2</v>
      </c>
      <c r="T27" s="59"/>
      <c r="U27" s="59">
        <v>4</v>
      </c>
      <c r="V27" s="59"/>
      <c r="W27" s="59"/>
      <c r="X27" s="59"/>
      <c r="Y27" s="59"/>
    </row>
    <row r="28" spans="2:25" x14ac:dyDescent="0.3">
      <c r="B28" s="59" t="s">
        <v>202</v>
      </c>
      <c r="C28" s="59" t="s">
        <v>208</v>
      </c>
      <c r="D28" s="60">
        <v>43454</v>
      </c>
      <c r="E28" s="59">
        <v>10949</v>
      </c>
      <c r="F28" s="59">
        <v>65</v>
      </c>
      <c r="G28" s="59">
        <v>10</v>
      </c>
      <c r="H28" s="59"/>
      <c r="I28" s="59"/>
      <c r="J28" s="59">
        <v>1</v>
      </c>
      <c r="K28" s="59">
        <v>1</v>
      </c>
      <c r="L28" s="59">
        <v>1</v>
      </c>
      <c r="M28" s="59"/>
      <c r="N28" s="59">
        <v>3</v>
      </c>
      <c r="O28" s="59"/>
      <c r="P28" s="59"/>
      <c r="Q28" s="59"/>
      <c r="R28" s="59">
        <v>1</v>
      </c>
      <c r="S28" s="59">
        <v>2</v>
      </c>
      <c r="T28" s="59">
        <v>1</v>
      </c>
      <c r="U28" s="59"/>
      <c r="V28" s="59"/>
      <c r="W28" s="59"/>
      <c r="X28" s="59"/>
      <c r="Y28" s="59"/>
    </row>
    <row r="29" spans="2:25" x14ac:dyDescent="0.3">
      <c r="B29" s="59" t="s">
        <v>203</v>
      </c>
      <c r="C29" s="59" t="s">
        <v>208</v>
      </c>
      <c r="D29" s="60">
        <v>43454</v>
      </c>
      <c r="E29" s="59">
        <v>7710</v>
      </c>
      <c r="F29" s="59">
        <v>48</v>
      </c>
      <c r="G29" s="59">
        <v>10</v>
      </c>
      <c r="H29" s="59"/>
      <c r="I29" s="59"/>
      <c r="J29" s="59"/>
      <c r="K29" s="59">
        <v>1</v>
      </c>
      <c r="L29" s="59">
        <v>3</v>
      </c>
      <c r="M29" s="59"/>
      <c r="N29" s="59">
        <v>2</v>
      </c>
      <c r="O29" s="59">
        <v>1</v>
      </c>
      <c r="P29" s="59">
        <v>1</v>
      </c>
      <c r="Q29" s="59">
        <v>1</v>
      </c>
      <c r="R29" s="59">
        <v>1</v>
      </c>
      <c r="S29" s="59"/>
      <c r="T29" s="59"/>
      <c r="U29" s="59"/>
      <c r="V29" s="59"/>
      <c r="W29" s="59"/>
      <c r="X29" s="59"/>
      <c r="Y29" s="59"/>
    </row>
    <row r="30" spans="2:25" x14ac:dyDescent="0.3">
      <c r="B30" s="59" t="s">
        <v>204</v>
      </c>
      <c r="C30" s="59" t="s">
        <v>208</v>
      </c>
      <c r="D30" s="60">
        <v>43454</v>
      </c>
      <c r="E30" s="59">
        <v>12922</v>
      </c>
      <c r="F30" s="59">
        <v>46</v>
      </c>
      <c r="G30" s="59">
        <v>10</v>
      </c>
      <c r="H30" s="59"/>
      <c r="I30" s="59"/>
      <c r="J30" s="59"/>
      <c r="K30" s="59"/>
      <c r="L30" s="59"/>
      <c r="M30" s="59"/>
      <c r="N30" s="59">
        <v>1</v>
      </c>
      <c r="O30" s="59">
        <v>3</v>
      </c>
      <c r="P30" s="59">
        <v>3</v>
      </c>
      <c r="Q30" s="59"/>
      <c r="R30" s="59"/>
      <c r="S30" s="59">
        <v>1</v>
      </c>
      <c r="T30" s="59">
        <v>1</v>
      </c>
      <c r="U30" s="59">
        <v>1</v>
      </c>
      <c r="V30" s="59"/>
      <c r="W30" s="59"/>
      <c r="X30" s="59"/>
      <c r="Y30" s="59"/>
    </row>
    <row r="31" spans="2:25" x14ac:dyDescent="0.3">
      <c r="B31" s="59" t="s">
        <v>205</v>
      </c>
      <c r="C31" s="59" t="s">
        <v>208</v>
      </c>
      <c r="D31" s="60">
        <v>43454</v>
      </c>
      <c r="E31" s="59">
        <v>15932</v>
      </c>
      <c r="F31" s="59">
        <v>37</v>
      </c>
      <c r="G31" s="59">
        <v>10</v>
      </c>
      <c r="H31" s="59"/>
      <c r="I31" s="59"/>
      <c r="J31" s="59"/>
      <c r="K31" s="59"/>
      <c r="L31" s="59"/>
      <c r="M31" s="59"/>
      <c r="N31" s="59"/>
      <c r="O31" s="59">
        <v>1</v>
      </c>
      <c r="P31" s="59">
        <v>2</v>
      </c>
      <c r="Q31" s="59">
        <v>2</v>
      </c>
      <c r="R31" s="59">
        <v>2</v>
      </c>
      <c r="S31" s="59">
        <v>1</v>
      </c>
      <c r="T31" s="59"/>
      <c r="U31" s="59">
        <v>2</v>
      </c>
      <c r="V31" s="59"/>
      <c r="W31" s="59"/>
      <c r="X31" s="59"/>
      <c r="Y31" s="59"/>
    </row>
    <row r="32" spans="2:25" x14ac:dyDescent="0.3">
      <c r="B32" s="59" t="s">
        <v>200</v>
      </c>
      <c r="C32" s="59" t="s">
        <v>201</v>
      </c>
      <c r="D32" s="60">
        <v>43454</v>
      </c>
      <c r="E32" s="73">
        <v>9.1</v>
      </c>
      <c r="F32" s="74">
        <v>35.683747627714446</v>
      </c>
      <c r="G32" s="59">
        <v>10</v>
      </c>
      <c r="H32" s="59" t="s">
        <v>85</v>
      </c>
      <c r="I32" s="59">
        <v>1</v>
      </c>
      <c r="J32" s="59" t="s">
        <v>85</v>
      </c>
      <c r="K32" s="59" t="s">
        <v>85</v>
      </c>
      <c r="L32" s="59" t="s">
        <v>85</v>
      </c>
      <c r="M32" s="59" t="s">
        <v>85</v>
      </c>
      <c r="N32" s="59">
        <v>1</v>
      </c>
      <c r="O32" s="59" t="s">
        <v>85</v>
      </c>
      <c r="P32" s="59" t="s">
        <v>85</v>
      </c>
      <c r="Q32" s="59">
        <v>1</v>
      </c>
      <c r="R32" s="59">
        <v>2</v>
      </c>
      <c r="S32" s="59">
        <v>5</v>
      </c>
      <c r="T32" s="59" t="s">
        <v>85</v>
      </c>
      <c r="U32" s="59"/>
      <c r="V32" s="59"/>
      <c r="W32" s="59"/>
      <c r="X32" s="59"/>
      <c r="Y32" s="59"/>
    </row>
    <row r="33" spans="2:25" x14ac:dyDescent="0.3">
      <c r="B33" s="59" t="s">
        <v>202</v>
      </c>
      <c r="C33" s="59" t="s">
        <v>201</v>
      </c>
      <c r="D33" s="60">
        <v>43454</v>
      </c>
      <c r="E33" s="73">
        <v>8.1999999999999993</v>
      </c>
      <c r="F33" s="75">
        <v>7.7128723418741219</v>
      </c>
      <c r="G33" s="59">
        <v>10</v>
      </c>
      <c r="H33" s="59" t="s">
        <v>85</v>
      </c>
      <c r="I33" s="59" t="s">
        <v>85</v>
      </c>
      <c r="J33" s="59" t="s">
        <v>85</v>
      </c>
      <c r="K33" s="59" t="s">
        <v>85</v>
      </c>
      <c r="L33" s="59" t="s">
        <v>85</v>
      </c>
      <c r="M33" s="59" t="s">
        <v>85</v>
      </c>
      <c r="N33" s="59" t="s">
        <v>85</v>
      </c>
      <c r="O33" s="59">
        <v>1</v>
      </c>
      <c r="P33" s="59">
        <v>6</v>
      </c>
      <c r="Q33" s="59">
        <v>3</v>
      </c>
      <c r="R33" s="59" t="s">
        <v>85</v>
      </c>
      <c r="S33" s="59" t="s">
        <v>85</v>
      </c>
      <c r="T33" s="59" t="s">
        <v>85</v>
      </c>
      <c r="U33" s="59"/>
      <c r="V33" s="59"/>
      <c r="W33" s="59"/>
      <c r="X33" s="59"/>
      <c r="Y33" s="59"/>
    </row>
    <row r="34" spans="2:25" x14ac:dyDescent="0.3">
      <c r="B34" s="59" t="s">
        <v>203</v>
      </c>
      <c r="C34" s="59" t="s">
        <v>201</v>
      </c>
      <c r="D34" s="60">
        <v>43454</v>
      </c>
      <c r="E34" s="73">
        <v>8.9</v>
      </c>
      <c r="F34" s="76">
        <v>15.396857521419063</v>
      </c>
      <c r="G34" s="59">
        <v>10</v>
      </c>
      <c r="H34" s="59" t="s">
        <v>85</v>
      </c>
      <c r="I34" s="59" t="s">
        <v>85</v>
      </c>
      <c r="J34" s="59" t="s">
        <v>85</v>
      </c>
      <c r="K34" s="59" t="s">
        <v>85</v>
      </c>
      <c r="L34" s="59" t="s">
        <v>85</v>
      </c>
      <c r="M34" s="59" t="s">
        <v>85</v>
      </c>
      <c r="N34" s="59" t="s">
        <v>85</v>
      </c>
      <c r="O34" s="59">
        <v>1</v>
      </c>
      <c r="P34" s="59">
        <v>4</v>
      </c>
      <c r="Q34" s="59">
        <v>2</v>
      </c>
      <c r="R34" s="59">
        <v>1</v>
      </c>
      <c r="S34" s="59">
        <v>2</v>
      </c>
      <c r="T34" s="59" t="s">
        <v>85</v>
      </c>
      <c r="U34" s="59"/>
      <c r="V34" s="59"/>
      <c r="W34" s="59"/>
      <c r="X34" s="59"/>
      <c r="Y34" s="59"/>
    </row>
    <row r="35" spans="2:25" x14ac:dyDescent="0.3">
      <c r="B35" s="59" t="s">
        <v>204</v>
      </c>
      <c r="C35" s="59" t="s">
        <v>201</v>
      </c>
      <c r="D35" s="60">
        <v>43454</v>
      </c>
      <c r="E35" s="73">
        <v>8.9</v>
      </c>
      <c r="F35" s="76">
        <v>15.396857521419063</v>
      </c>
      <c r="G35" s="59">
        <v>10</v>
      </c>
      <c r="H35" s="59" t="s">
        <v>85</v>
      </c>
      <c r="I35" s="59" t="s">
        <v>85</v>
      </c>
      <c r="J35" s="59" t="s">
        <v>85</v>
      </c>
      <c r="K35" s="59" t="s">
        <v>85</v>
      </c>
      <c r="L35" s="59" t="s">
        <v>85</v>
      </c>
      <c r="M35" s="59" t="s">
        <v>85</v>
      </c>
      <c r="N35" s="59" t="s">
        <v>85</v>
      </c>
      <c r="O35" s="59">
        <v>2</v>
      </c>
      <c r="P35" s="59">
        <v>1</v>
      </c>
      <c r="Q35" s="59">
        <v>5</v>
      </c>
      <c r="R35" s="59" t="s">
        <v>85</v>
      </c>
      <c r="S35" s="59">
        <v>2</v>
      </c>
      <c r="T35" s="59" t="s">
        <v>85</v>
      </c>
      <c r="U35" s="59"/>
      <c r="V35" s="59"/>
      <c r="W35" s="59"/>
      <c r="X35" s="59"/>
      <c r="Y35" s="59"/>
    </row>
    <row r="36" spans="2:25" x14ac:dyDescent="0.3">
      <c r="B36" s="59" t="s">
        <v>205</v>
      </c>
      <c r="C36" s="59" t="s">
        <v>201</v>
      </c>
      <c r="D36" s="60">
        <v>43454</v>
      </c>
      <c r="E36" s="73">
        <v>9.1</v>
      </c>
      <c r="F36" s="76">
        <v>21.010447472087886</v>
      </c>
      <c r="G36" s="59">
        <v>10</v>
      </c>
      <c r="H36" s="59" t="s">
        <v>85</v>
      </c>
      <c r="I36" s="59" t="s">
        <v>85</v>
      </c>
      <c r="J36" s="59" t="s">
        <v>85</v>
      </c>
      <c r="K36" s="59" t="s">
        <v>85</v>
      </c>
      <c r="L36" s="59" t="s">
        <v>85</v>
      </c>
      <c r="M36" s="59">
        <v>1</v>
      </c>
      <c r="N36" s="59" t="s">
        <v>85</v>
      </c>
      <c r="O36" s="59" t="s">
        <v>85</v>
      </c>
      <c r="P36" s="59">
        <v>2</v>
      </c>
      <c r="Q36" s="59">
        <v>3</v>
      </c>
      <c r="R36" s="59">
        <v>2</v>
      </c>
      <c r="S36" s="59">
        <v>1</v>
      </c>
      <c r="T36" s="59">
        <v>1</v>
      </c>
      <c r="U36" s="59"/>
      <c r="V36" s="59"/>
      <c r="W36" s="59"/>
      <c r="X36" s="59"/>
      <c r="Y36" s="59"/>
    </row>
    <row r="37" spans="2:25" x14ac:dyDescent="0.3">
      <c r="B37" s="59" t="s">
        <v>200</v>
      </c>
      <c r="C37" s="59" t="s">
        <v>207</v>
      </c>
      <c r="D37" s="60">
        <v>43454</v>
      </c>
      <c r="E37" s="73">
        <v>5.3</v>
      </c>
      <c r="F37" s="81">
        <v>33.339266114964971</v>
      </c>
      <c r="G37" s="59">
        <v>10</v>
      </c>
      <c r="H37" s="59" t="s">
        <v>85</v>
      </c>
      <c r="I37" s="59">
        <v>1</v>
      </c>
      <c r="J37" s="59" t="s">
        <v>85</v>
      </c>
      <c r="K37" s="59" t="s">
        <v>85</v>
      </c>
      <c r="L37" s="59">
        <v>1</v>
      </c>
      <c r="M37" s="59">
        <v>2</v>
      </c>
      <c r="N37" s="59">
        <v>4</v>
      </c>
      <c r="O37" s="59">
        <v>2</v>
      </c>
      <c r="P37" s="59" t="s">
        <v>85</v>
      </c>
      <c r="Q37" s="59" t="s">
        <v>85</v>
      </c>
      <c r="R37" s="59" t="s">
        <v>85</v>
      </c>
      <c r="S37" s="59" t="s">
        <v>85</v>
      </c>
      <c r="T37" s="59" t="s">
        <v>85</v>
      </c>
      <c r="U37" s="59"/>
      <c r="V37" s="59"/>
      <c r="W37" s="59"/>
      <c r="X37" s="59"/>
      <c r="Y37" s="59"/>
    </row>
    <row r="38" spans="2:25" x14ac:dyDescent="0.3">
      <c r="B38" s="59" t="s">
        <v>202</v>
      </c>
      <c r="C38" s="59" t="s">
        <v>207</v>
      </c>
      <c r="D38" s="60">
        <v>43454</v>
      </c>
      <c r="E38" s="73">
        <v>4.7</v>
      </c>
      <c r="F38" s="81">
        <v>22.539359690880424</v>
      </c>
      <c r="G38" s="59">
        <v>10</v>
      </c>
      <c r="H38" s="59" t="s">
        <v>85</v>
      </c>
      <c r="I38" s="59" t="s">
        <v>85</v>
      </c>
      <c r="J38" s="59" t="s">
        <v>85</v>
      </c>
      <c r="K38" s="59">
        <v>1</v>
      </c>
      <c r="L38" s="59">
        <v>4</v>
      </c>
      <c r="M38" s="59">
        <v>2</v>
      </c>
      <c r="N38" s="59">
        <v>3</v>
      </c>
      <c r="O38" s="59" t="s">
        <v>85</v>
      </c>
      <c r="P38" s="59" t="s">
        <v>85</v>
      </c>
      <c r="Q38" s="59" t="s">
        <v>85</v>
      </c>
      <c r="R38" s="59" t="s">
        <v>85</v>
      </c>
      <c r="S38" s="59" t="s">
        <v>85</v>
      </c>
      <c r="T38" s="59" t="s">
        <v>85</v>
      </c>
      <c r="U38" s="59"/>
      <c r="V38" s="59"/>
      <c r="W38" s="59"/>
      <c r="X38" s="59"/>
      <c r="Y38" s="59"/>
    </row>
    <row r="39" spans="2:25" x14ac:dyDescent="0.3">
      <c r="B39" s="59" t="s">
        <v>203</v>
      </c>
      <c r="C39" s="59" t="s">
        <v>207</v>
      </c>
      <c r="D39" s="60">
        <v>43454</v>
      </c>
      <c r="E39" s="73">
        <v>5.6</v>
      </c>
      <c r="F39" s="81">
        <v>17.251638983558831</v>
      </c>
      <c r="G39" s="59">
        <v>10</v>
      </c>
      <c r="H39" s="59" t="s">
        <v>85</v>
      </c>
      <c r="I39" s="59" t="s">
        <v>85</v>
      </c>
      <c r="J39" s="59" t="s">
        <v>85</v>
      </c>
      <c r="K39" s="59" t="s">
        <v>85</v>
      </c>
      <c r="L39" s="59">
        <v>1</v>
      </c>
      <c r="M39" s="59">
        <v>4</v>
      </c>
      <c r="N39" s="59">
        <v>3</v>
      </c>
      <c r="O39" s="59">
        <v>2</v>
      </c>
      <c r="P39" s="59" t="s">
        <v>85</v>
      </c>
      <c r="Q39" s="59" t="s">
        <v>85</v>
      </c>
      <c r="R39" s="59" t="s">
        <v>85</v>
      </c>
      <c r="S39" s="59" t="s">
        <v>85</v>
      </c>
      <c r="T39" s="59" t="s">
        <v>85</v>
      </c>
      <c r="U39" s="59"/>
      <c r="V39" s="59"/>
      <c r="W39" s="59"/>
      <c r="X39" s="59"/>
      <c r="Y39" s="59"/>
    </row>
    <row r="40" spans="2:25" x14ac:dyDescent="0.3">
      <c r="B40" s="59" t="s">
        <v>204</v>
      </c>
      <c r="C40" s="59" t="s">
        <v>207</v>
      </c>
      <c r="D40" s="60">
        <v>43454</v>
      </c>
      <c r="E40" s="73">
        <v>5.6</v>
      </c>
      <c r="F40" s="81">
        <v>15.05846504842083</v>
      </c>
      <c r="G40" s="59">
        <v>10</v>
      </c>
      <c r="H40" s="59" t="s">
        <v>85</v>
      </c>
      <c r="I40" s="59" t="s">
        <v>85</v>
      </c>
      <c r="J40" s="59" t="s">
        <v>85</v>
      </c>
      <c r="K40" s="59" t="s">
        <v>85</v>
      </c>
      <c r="L40" s="59">
        <v>1</v>
      </c>
      <c r="M40" s="59">
        <v>3</v>
      </c>
      <c r="N40" s="59">
        <v>5</v>
      </c>
      <c r="O40" s="59">
        <v>1</v>
      </c>
      <c r="P40" s="59" t="s">
        <v>85</v>
      </c>
      <c r="Q40" s="59" t="s">
        <v>85</v>
      </c>
      <c r="R40" s="59" t="s">
        <v>85</v>
      </c>
      <c r="S40" s="59" t="s">
        <v>85</v>
      </c>
      <c r="T40" s="59" t="s">
        <v>85</v>
      </c>
      <c r="U40" s="59"/>
      <c r="V40" s="59"/>
      <c r="W40" s="59"/>
      <c r="X40" s="59"/>
      <c r="Y40" s="59"/>
    </row>
    <row r="41" spans="2:25" x14ac:dyDescent="0.3">
      <c r="B41" s="59" t="s">
        <v>205</v>
      </c>
      <c r="C41" s="59" t="s">
        <v>207</v>
      </c>
      <c r="D41" s="60">
        <v>43454</v>
      </c>
      <c r="E41" s="73">
        <v>5.9</v>
      </c>
      <c r="F41" s="81">
        <v>25.828541131440574</v>
      </c>
      <c r="G41" s="59">
        <v>10</v>
      </c>
      <c r="H41" s="59" t="s">
        <v>85</v>
      </c>
      <c r="I41" s="59" t="s">
        <v>85</v>
      </c>
      <c r="J41" s="59" t="s">
        <v>85</v>
      </c>
      <c r="K41" s="59">
        <v>1</v>
      </c>
      <c r="L41" s="59" t="s">
        <v>85</v>
      </c>
      <c r="M41" s="59">
        <v>4</v>
      </c>
      <c r="N41" s="59" t="s">
        <v>85</v>
      </c>
      <c r="O41" s="59">
        <v>4</v>
      </c>
      <c r="P41" s="59">
        <v>1</v>
      </c>
      <c r="Q41" s="59" t="s">
        <v>85</v>
      </c>
      <c r="R41" s="59" t="s">
        <v>85</v>
      </c>
      <c r="S41" s="59" t="s">
        <v>85</v>
      </c>
      <c r="T41" s="59" t="s">
        <v>85</v>
      </c>
      <c r="U41" s="59"/>
      <c r="V41" s="59"/>
      <c r="W41" s="59"/>
      <c r="X41" s="59"/>
      <c r="Y41" s="59"/>
    </row>
    <row r="42" spans="2:25" x14ac:dyDescent="0.3">
      <c r="B42" s="59" t="s">
        <v>200</v>
      </c>
      <c r="C42" s="59" t="s">
        <v>206</v>
      </c>
      <c r="D42" s="60">
        <v>43454</v>
      </c>
      <c r="E42" s="73">
        <v>6.6</v>
      </c>
      <c r="F42" s="76">
        <v>17.784663496625246</v>
      </c>
      <c r="G42" s="59">
        <v>10</v>
      </c>
      <c r="H42" s="59" t="s">
        <v>85</v>
      </c>
      <c r="I42" s="59" t="s">
        <v>85</v>
      </c>
      <c r="J42" s="59" t="s">
        <v>85</v>
      </c>
      <c r="K42" s="59" t="s">
        <v>85</v>
      </c>
      <c r="L42" s="59" t="s">
        <v>85</v>
      </c>
      <c r="M42" s="59">
        <v>2</v>
      </c>
      <c r="N42" s="59">
        <v>3</v>
      </c>
      <c r="O42" s="59">
        <v>2</v>
      </c>
      <c r="P42" s="59">
        <v>3</v>
      </c>
      <c r="Q42" s="59" t="s">
        <v>85</v>
      </c>
      <c r="R42" s="59" t="s">
        <v>85</v>
      </c>
      <c r="S42" s="59" t="s">
        <v>85</v>
      </c>
      <c r="T42" s="59" t="s">
        <v>85</v>
      </c>
      <c r="U42" s="59"/>
      <c r="V42" s="59"/>
      <c r="W42" s="59"/>
      <c r="X42" s="59"/>
      <c r="Y42" s="59"/>
    </row>
    <row r="43" spans="2:25" x14ac:dyDescent="0.3">
      <c r="B43" s="59" t="s">
        <v>202</v>
      </c>
      <c r="C43" s="59" t="s">
        <v>206</v>
      </c>
      <c r="D43" s="60">
        <v>43454</v>
      </c>
      <c r="E43" s="73">
        <v>5</v>
      </c>
      <c r="F43" s="76">
        <v>29.814239699997199</v>
      </c>
      <c r="G43" s="59">
        <v>10</v>
      </c>
      <c r="H43" s="59" t="s">
        <v>85</v>
      </c>
      <c r="I43" s="59" t="s">
        <v>85</v>
      </c>
      <c r="J43" s="59" t="s">
        <v>85</v>
      </c>
      <c r="K43" s="59">
        <v>2</v>
      </c>
      <c r="L43" s="59">
        <v>2</v>
      </c>
      <c r="M43" s="59">
        <v>2</v>
      </c>
      <c r="N43" s="59">
        <v>2</v>
      </c>
      <c r="O43" s="59">
        <v>2</v>
      </c>
      <c r="P43" s="59" t="s">
        <v>85</v>
      </c>
      <c r="Q43" s="59" t="s">
        <v>85</v>
      </c>
      <c r="R43" s="59" t="s">
        <v>85</v>
      </c>
      <c r="S43" s="59" t="s">
        <v>85</v>
      </c>
      <c r="T43" s="59" t="s">
        <v>85</v>
      </c>
      <c r="U43" s="59"/>
      <c r="V43" s="59"/>
      <c r="W43" s="59"/>
      <c r="X43" s="59"/>
      <c r="Y43" s="59"/>
    </row>
    <row r="44" spans="2:25" x14ac:dyDescent="0.3">
      <c r="B44" s="59" t="s">
        <v>203</v>
      </c>
      <c r="C44" s="59" t="s">
        <v>206</v>
      </c>
      <c r="D44" s="60">
        <v>43454</v>
      </c>
      <c r="E44" s="73">
        <v>5</v>
      </c>
      <c r="F44" s="76">
        <v>32.659863237109043</v>
      </c>
      <c r="G44" s="59">
        <v>10</v>
      </c>
      <c r="H44" s="59" t="s">
        <v>85</v>
      </c>
      <c r="I44" s="59" t="s">
        <v>85</v>
      </c>
      <c r="J44" s="59">
        <v>1</v>
      </c>
      <c r="K44" s="59">
        <v>1</v>
      </c>
      <c r="L44" s="59" t="s">
        <v>85</v>
      </c>
      <c r="M44" s="59">
        <v>5</v>
      </c>
      <c r="N44" s="59">
        <v>2</v>
      </c>
      <c r="O44" s="59" t="s">
        <v>85</v>
      </c>
      <c r="P44" s="59">
        <v>1</v>
      </c>
      <c r="Q44" s="59" t="s">
        <v>85</v>
      </c>
      <c r="R44" s="59" t="s">
        <v>85</v>
      </c>
      <c r="S44" s="59" t="s">
        <v>85</v>
      </c>
      <c r="T44" s="59" t="s">
        <v>85</v>
      </c>
      <c r="U44" s="59"/>
      <c r="V44" s="59"/>
      <c r="W44" s="59"/>
      <c r="X44" s="59"/>
      <c r="Y44" s="59"/>
    </row>
    <row r="45" spans="2:25" x14ac:dyDescent="0.3">
      <c r="B45" s="59" t="s">
        <v>204</v>
      </c>
      <c r="C45" s="59" t="s">
        <v>206</v>
      </c>
      <c r="D45" s="60">
        <v>43454</v>
      </c>
      <c r="E45" s="73">
        <v>5.3</v>
      </c>
      <c r="F45" s="76">
        <v>21.87739261751711</v>
      </c>
      <c r="G45" s="59">
        <v>10</v>
      </c>
      <c r="H45" s="59" t="s">
        <v>85</v>
      </c>
      <c r="I45" s="59" t="s">
        <v>85</v>
      </c>
      <c r="J45" s="59" t="s">
        <v>85</v>
      </c>
      <c r="K45" s="59" t="s">
        <v>85</v>
      </c>
      <c r="L45" s="59">
        <v>2</v>
      </c>
      <c r="M45" s="59">
        <v>5</v>
      </c>
      <c r="N45" s="59">
        <v>2</v>
      </c>
      <c r="O45" s="59" t="s">
        <v>85</v>
      </c>
      <c r="P45" s="59">
        <v>1</v>
      </c>
      <c r="Q45" s="59" t="s">
        <v>85</v>
      </c>
      <c r="R45" s="59" t="s">
        <v>85</v>
      </c>
      <c r="S45" s="59" t="s">
        <v>85</v>
      </c>
      <c r="T45" s="59" t="s">
        <v>85</v>
      </c>
      <c r="U45" s="59"/>
      <c r="V45" s="59"/>
      <c r="W45" s="59"/>
      <c r="X45" s="59"/>
      <c r="Y45" s="59"/>
    </row>
    <row r="46" spans="2:25" x14ac:dyDescent="0.3">
      <c r="B46" s="59" t="s">
        <v>205</v>
      </c>
      <c r="C46" s="59" t="s">
        <v>206</v>
      </c>
      <c r="D46" s="60">
        <v>43454</v>
      </c>
      <c r="E46" s="73">
        <v>6.9</v>
      </c>
      <c r="F46" s="81">
        <v>25.055656965970886</v>
      </c>
      <c r="G46" s="59">
        <v>10</v>
      </c>
      <c r="H46" s="59" t="s">
        <v>85</v>
      </c>
      <c r="I46" s="59" t="s">
        <v>85</v>
      </c>
      <c r="J46" s="59" t="s">
        <v>85</v>
      </c>
      <c r="K46" s="59">
        <v>1</v>
      </c>
      <c r="L46" s="59" t="s">
        <v>85</v>
      </c>
      <c r="M46" s="59" t="s">
        <v>85</v>
      </c>
      <c r="N46" s="59">
        <v>3</v>
      </c>
      <c r="O46" s="59">
        <v>1</v>
      </c>
      <c r="P46" s="59">
        <v>4</v>
      </c>
      <c r="Q46" s="59">
        <v>1</v>
      </c>
      <c r="R46" s="59" t="s">
        <v>85</v>
      </c>
      <c r="S46" s="59" t="s">
        <v>85</v>
      </c>
      <c r="T46" s="59" t="s">
        <v>85</v>
      </c>
      <c r="U46" s="59"/>
      <c r="V46" s="59"/>
      <c r="W46" s="59"/>
      <c r="X46" s="59"/>
      <c r="Y46" s="59"/>
    </row>
    <row r="48" spans="2:25" x14ac:dyDescent="0.3">
      <c r="B48" s="62" t="s">
        <v>42</v>
      </c>
    </row>
    <row r="49" spans="2:25" x14ac:dyDescent="0.3">
      <c r="B49" s="63" t="s">
        <v>43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 x14ac:dyDescent="0.3">
      <c r="B50" s="66" t="s">
        <v>211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8"/>
    </row>
    <row r="51" spans="2:25" x14ac:dyDescent="0.3"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8"/>
    </row>
    <row r="52" spans="2:25" x14ac:dyDescent="0.3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8"/>
    </row>
    <row r="53" spans="2:25" x14ac:dyDescent="0.3"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2:C36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7:C41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 D32:D46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 B32:Y46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2:C46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46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 B22:Y46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D16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 D22:D4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7:G21 B12:Y16 B22:Y4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D2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D2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46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46 D12:D4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3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46 D12:D31">
    <cfRule type="colorScale" priority="8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9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workbookViewId="0">
      <selection activeCell="B3" sqref="B3:Y3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1</v>
      </c>
      <c r="G1" s="93"/>
      <c r="H1" s="93"/>
      <c r="I1" s="93"/>
      <c r="O1" s="5"/>
      <c r="Q1" s="5"/>
      <c r="T1" s="82" t="s">
        <v>2</v>
      </c>
    </row>
    <row r="2" spans="1:25" ht="20.25" x14ac:dyDescent="0.3">
      <c r="B2" s="94" t="s">
        <v>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</v>
      </c>
      <c r="C5" s="12" t="s">
        <v>6</v>
      </c>
      <c r="D5" s="13"/>
      <c r="E5" s="14" t="s">
        <v>220</v>
      </c>
      <c r="F5" s="15"/>
      <c r="G5" s="96" t="s">
        <v>8</v>
      </c>
      <c r="H5" s="96"/>
      <c r="I5" s="16"/>
      <c r="J5" s="97">
        <v>43494</v>
      </c>
      <c r="K5" s="97"/>
      <c r="L5" s="97"/>
      <c r="M5" s="97"/>
      <c r="N5" s="97"/>
      <c r="O5" s="16"/>
      <c r="P5" s="17" t="s">
        <v>9</v>
      </c>
      <c r="Q5" s="18"/>
      <c r="R5" s="19"/>
      <c r="S5" s="14"/>
      <c r="T5" s="14"/>
      <c r="U5" s="98">
        <v>43496</v>
      </c>
      <c r="V5" s="99"/>
      <c r="W5" s="99"/>
      <c r="X5" s="99"/>
      <c r="Y5" s="20"/>
    </row>
    <row r="6" spans="1:25" x14ac:dyDescent="0.15">
      <c r="A6" s="7"/>
      <c r="B6" s="21" t="s">
        <v>10</v>
      </c>
      <c r="C6" s="22" t="s">
        <v>11</v>
      </c>
      <c r="D6" s="23"/>
      <c r="E6" s="24" t="s">
        <v>12</v>
      </c>
      <c r="F6" s="25"/>
      <c r="G6" s="100" t="s">
        <v>13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14</v>
      </c>
      <c r="Q6" s="28"/>
      <c r="R6" s="28"/>
      <c r="S6" s="26"/>
      <c r="T6" s="28"/>
      <c r="U6" s="102"/>
      <c r="V6" s="102"/>
      <c r="W6" s="102"/>
      <c r="X6" s="102"/>
      <c r="Y6" s="29" t="s">
        <v>15</v>
      </c>
    </row>
    <row r="7" spans="1:25" x14ac:dyDescent="0.2">
      <c r="A7" s="30"/>
      <c r="B7" s="31" t="s">
        <v>16</v>
      </c>
      <c r="C7" s="22" t="s">
        <v>17</v>
      </c>
      <c r="D7" s="23"/>
      <c r="E7" s="32"/>
      <c r="F7" s="33"/>
      <c r="G7" s="100" t="s">
        <v>18</v>
      </c>
      <c r="H7" s="100"/>
      <c r="I7" s="26"/>
      <c r="J7" s="103"/>
      <c r="K7" s="103"/>
      <c r="L7" s="103"/>
      <c r="M7" s="103"/>
      <c r="N7" s="103"/>
      <c r="O7" s="26"/>
      <c r="P7" s="27" t="s">
        <v>19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24</v>
      </c>
      <c r="D10" s="52">
        <f>ROUNDDOWN((J5-J6+1)/7,0)</f>
        <v>53</v>
      </c>
      <c r="E10" s="53" t="s">
        <v>25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A12"/>
      <c r="B12" s="59" t="s">
        <v>217</v>
      </c>
      <c r="C12" s="59" t="s">
        <v>218</v>
      </c>
      <c r="D12" s="60">
        <v>43494</v>
      </c>
      <c r="E12" s="59">
        <v>48</v>
      </c>
      <c r="F12" s="59">
        <v>62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A13"/>
      <c r="B13" s="59" t="s">
        <v>216</v>
      </c>
      <c r="C13" s="59" t="s">
        <v>218</v>
      </c>
      <c r="D13" s="60">
        <v>43494</v>
      </c>
      <c r="E13" s="59">
        <v>56</v>
      </c>
      <c r="F13" s="59">
        <v>71</v>
      </c>
      <c r="G13" s="59">
        <v>9</v>
      </c>
      <c r="H13" s="59">
        <v>9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A14"/>
      <c r="B14" s="59" t="s">
        <v>215</v>
      </c>
      <c r="C14" s="59" t="s">
        <v>218</v>
      </c>
      <c r="D14" s="60">
        <v>43494</v>
      </c>
      <c r="E14" s="59">
        <v>64</v>
      </c>
      <c r="F14" s="59">
        <v>114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A15"/>
      <c r="B15" s="59" t="s">
        <v>214</v>
      </c>
      <c r="C15" s="59" t="s">
        <v>218</v>
      </c>
      <c r="D15" s="60">
        <v>43494</v>
      </c>
      <c r="E15" s="59">
        <v>30</v>
      </c>
      <c r="F15" s="59">
        <v>110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A16"/>
      <c r="B16" s="59" t="s">
        <v>213</v>
      </c>
      <c r="C16" s="59" t="s">
        <v>218</v>
      </c>
      <c r="D16" s="60">
        <v>43494</v>
      </c>
      <c r="E16" s="59">
        <v>69</v>
      </c>
      <c r="F16" s="59">
        <v>87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5" x14ac:dyDescent="0.3">
      <c r="B17" s="59" t="s">
        <v>217</v>
      </c>
      <c r="C17" s="59" t="s">
        <v>219</v>
      </c>
      <c r="D17" s="60">
        <v>43494</v>
      </c>
      <c r="E17" s="59">
        <v>26</v>
      </c>
      <c r="F17" s="59">
        <v>81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x14ac:dyDescent="0.3">
      <c r="B18" s="59" t="s">
        <v>216</v>
      </c>
      <c r="C18" s="59" t="s">
        <v>219</v>
      </c>
      <c r="D18" s="60">
        <v>43494</v>
      </c>
      <c r="E18" s="59">
        <v>12</v>
      </c>
      <c r="F18" s="59">
        <v>67</v>
      </c>
      <c r="G18" s="59">
        <v>9</v>
      </c>
      <c r="H18" s="59">
        <v>9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x14ac:dyDescent="0.3">
      <c r="B19" s="59" t="s">
        <v>215</v>
      </c>
      <c r="C19" s="59" t="s">
        <v>219</v>
      </c>
      <c r="D19" s="60">
        <v>43494</v>
      </c>
      <c r="E19" s="59">
        <v>26</v>
      </c>
      <c r="F19" s="59">
        <v>96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 x14ac:dyDescent="0.3">
      <c r="B20" s="59" t="s">
        <v>214</v>
      </c>
      <c r="C20" s="59" t="s">
        <v>219</v>
      </c>
      <c r="D20" s="60">
        <v>43494</v>
      </c>
      <c r="E20" s="59">
        <v>14</v>
      </c>
      <c r="F20" s="59">
        <v>100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1:25" x14ac:dyDescent="0.3">
      <c r="B21" s="59" t="s">
        <v>213</v>
      </c>
      <c r="C21" s="59" t="s">
        <v>219</v>
      </c>
      <c r="D21" s="60">
        <v>43494</v>
      </c>
      <c r="E21" s="59">
        <v>26</v>
      </c>
      <c r="F21" s="59">
        <v>58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 x14ac:dyDescent="0.3">
      <c r="A22"/>
      <c r="B22" s="59" t="s">
        <v>217</v>
      </c>
      <c r="C22" s="59" t="s">
        <v>80</v>
      </c>
      <c r="D22" s="60">
        <v>43494</v>
      </c>
      <c r="E22" s="59">
        <v>10343</v>
      </c>
      <c r="F22" s="59">
        <v>29</v>
      </c>
      <c r="G22" s="59">
        <v>10</v>
      </c>
      <c r="H22" s="59"/>
      <c r="I22" s="59"/>
      <c r="J22" s="59"/>
      <c r="K22" s="59"/>
      <c r="L22" s="59"/>
      <c r="M22" s="59"/>
      <c r="N22" s="59">
        <v>1</v>
      </c>
      <c r="O22" s="59">
        <v>4</v>
      </c>
      <c r="P22" s="59">
        <v>4</v>
      </c>
      <c r="Q22" s="59"/>
      <c r="R22" s="59"/>
      <c r="S22" s="59">
        <v>1</v>
      </c>
      <c r="T22" s="59"/>
      <c r="U22" s="59"/>
      <c r="V22" s="59"/>
      <c r="W22" s="59"/>
      <c r="X22" s="59"/>
      <c r="Y22" s="59"/>
    </row>
    <row r="23" spans="1:25" x14ac:dyDescent="0.3">
      <c r="A23"/>
      <c r="B23" s="59" t="s">
        <v>216</v>
      </c>
      <c r="C23" s="59" t="s">
        <v>80</v>
      </c>
      <c r="D23" s="60">
        <v>43494</v>
      </c>
      <c r="E23" s="59">
        <v>10130</v>
      </c>
      <c r="F23" s="59">
        <v>37</v>
      </c>
      <c r="G23" s="59">
        <v>9</v>
      </c>
      <c r="H23" s="59"/>
      <c r="I23" s="59"/>
      <c r="J23" s="59"/>
      <c r="K23" s="59"/>
      <c r="L23" s="59">
        <v>1</v>
      </c>
      <c r="M23" s="59">
        <v>1</v>
      </c>
      <c r="N23" s="59"/>
      <c r="O23" s="59">
        <v>4</v>
      </c>
      <c r="P23" s="59"/>
      <c r="Q23" s="59">
        <v>2</v>
      </c>
      <c r="R23" s="59">
        <v>1</v>
      </c>
      <c r="S23" s="59"/>
      <c r="T23" s="59"/>
      <c r="U23" s="59"/>
      <c r="V23" s="59"/>
      <c r="W23" s="59"/>
      <c r="X23" s="59"/>
      <c r="Y23" s="59"/>
    </row>
    <row r="24" spans="1:25" x14ac:dyDescent="0.3">
      <c r="A24"/>
      <c r="B24" s="59" t="s">
        <v>215</v>
      </c>
      <c r="C24" s="59" t="s">
        <v>80</v>
      </c>
      <c r="D24" s="60">
        <v>43494</v>
      </c>
      <c r="E24" s="59">
        <v>8782</v>
      </c>
      <c r="F24" s="59">
        <v>32</v>
      </c>
      <c r="G24" s="59">
        <v>10</v>
      </c>
      <c r="H24" s="59"/>
      <c r="I24" s="59"/>
      <c r="J24" s="59"/>
      <c r="K24" s="59"/>
      <c r="L24" s="59"/>
      <c r="M24" s="59">
        <v>1</v>
      </c>
      <c r="N24" s="59">
        <v>5</v>
      </c>
      <c r="O24" s="59"/>
      <c r="P24" s="59">
        <v>2</v>
      </c>
      <c r="Q24" s="59">
        <v>2</v>
      </c>
      <c r="R24" s="59"/>
      <c r="S24" s="59"/>
      <c r="T24" s="59"/>
      <c r="U24" s="59"/>
      <c r="V24" s="59"/>
      <c r="W24" s="59"/>
      <c r="X24" s="59"/>
      <c r="Y24" s="59"/>
    </row>
    <row r="25" spans="1:25" x14ac:dyDescent="0.3">
      <c r="A25"/>
      <c r="B25" s="59" t="s">
        <v>214</v>
      </c>
      <c r="C25" s="59" t="s">
        <v>80</v>
      </c>
      <c r="D25" s="60">
        <v>43494</v>
      </c>
      <c r="E25" s="59">
        <v>9974</v>
      </c>
      <c r="F25" s="59">
        <v>39</v>
      </c>
      <c r="G25" s="59">
        <v>10</v>
      </c>
      <c r="H25" s="59"/>
      <c r="I25" s="59"/>
      <c r="J25" s="59"/>
      <c r="K25" s="59"/>
      <c r="L25" s="59"/>
      <c r="M25" s="59">
        <v>2</v>
      </c>
      <c r="N25" s="59">
        <v>2</v>
      </c>
      <c r="O25" s="59">
        <v>2</v>
      </c>
      <c r="P25" s="59"/>
      <c r="Q25" s="59">
        <v>2</v>
      </c>
      <c r="R25" s="59">
        <v>2</v>
      </c>
      <c r="S25" s="59"/>
      <c r="T25" s="59"/>
      <c r="U25" s="59"/>
      <c r="V25" s="59"/>
      <c r="W25" s="59"/>
      <c r="X25" s="59"/>
      <c r="Y25" s="59"/>
    </row>
    <row r="26" spans="1:25" x14ac:dyDescent="0.3">
      <c r="A26"/>
      <c r="B26" s="59" t="s">
        <v>213</v>
      </c>
      <c r="C26" s="59" t="s">
        <v>80</v>
      </c>
      <c r="D26" s="60">
        <v>43494</v>
      </c>
      <c r="E26" s="59">
        <v>9907</v>
      </c>
      <c r="F26" s="59">
        <v>19</v>
      </c>
      <c r="G26" s="59">
        <v>10</v>
      </c>
      <c r="H26" s="59"/>
      <c r="I26" s="59"/>
      <c r="J26" s="59"/>
      <c r="K26" s="59"/>
      <c r="L26" s="59"/>
      <c r="M26" s="59"/>
      <c r="N26" s="59">
        <v>1</v>
      </c>
      <c r="O26" s="59">
        <v>5</v>
      </c>
      <c r="P26" s="59">
        <v>3</v>
      </c>
      <c r="Q26" s="59"/>
      <c r="R26" s="59">
        <v>1</v>
      </c>
      <c r="S26" s="59"/>
      <c r="T26" s="59"/>
      <c r="U26" s="59"/>
      <c r="V26" s="59"/>
      <c r="W26" s="59"/>
      <c r="X26" s="59"/>
      <c r="Y26" s="59"/>
    </row>
    <row r="27" spans="1:25" x14ac:dyDescent="0.3">
      <c r="A27"/>
      <c r="B27" s="59" t="s">
        <v>217</v>
      </c>
      <c r="C27" s="59" t="s">
        <v>212</v>
      </c>
      <c r="D27" s="60">
        <v>43494</v>
      </c>
      <c r="E27" s="73">
        <v>6.5</v>
      </c>
      <c r="F27" s="74">
        <v>13.074409009212268</v>
      </c>
      <c r="G27" s="59">
        <v>10</v>
      </c>
      <c r="H27" s="59" t="s">
        <v>85</v>
      </c>
      <c r="I27" s="59" t="s">
        <v>85</v>
      </c>
      <c r="J27" s="59" t="s">
        <v>85</v>
      </c>
      <c r="K27" s="59" t="s">
        <v>85</v>
      </c>
      <c r="L27" s="59" t="s">
        <v>85</v>
      </c>
      <c r="M27" s="59">
        <v>1</v>
      </c>
      <c r="N27" s="59">
        <v>4</v>
      </c>
      <c r="O27" s="59">
        <v>4</v>
      </c>
      <c r="P27" s="59">
        <v>1</v>
      </c>
      <c r="Q27" s="59" t="s">
        <v>85</v>
      </c>
      <c r="R27" s="59" t="s">
        <v>85</v>
      </c>
      <c r="S27" s="59" t="s">
        <v>85</v>
      </c>
      <c r="T27" s="59"/>
      <c r="U27" s="59"/>
      <c r="V27" s="59"/>
      <c r="W27" s="59"/>
      <c r="X27" s="59"/>
      <c r="Y27" s="59"/>
    </row>
    <row r="28" spans="1:25" x14ac:dyDescent="0.3">
      <c r="A28"/>
      <c r="B28" s="59" t="s">
        <v>216</v>
      </c>
      <c r="C28" s="59" t="s">
        <v>212</v>
      </c>
      <c r="D28" s="60">
        <v>43494</v>
      </c>
      <c r="E28" s="73">
        <v>5.1111111111111107</v>
      </c>
      <c r="F28" s="75">
        <v>39.67019041498839</v>
      </c>
      <c r="G28" s="59">
        <v>9</v>
      </c>
      <c r="H28" s="59">
        <v>1</v>
      </c>
      <c r="I28" s="59" t="s">
        <v>85</v>
      </c>
      <c r="J28" s="59" t="s">
        <v>85</v>
      </c>
      <c r="K28" s="59" t="s">
        <v>85</v>
      </c>
      <c r="L28" s="59" t="s">
        <v>85</v>
      </c>
      <c r="M28" s="59">
        <v>3</v>
      </c>
      <c r="N28" s="59">
        <v>4</v>
      </c>
      <c r="O28" s="59">
        <v>1</v>
      </c>
      <c r="P28" s="59" t="s">
        <v>85</v>
      </c>
      <c r="Q28" s="59" t="s">
        <v>85</v>
      </c>
      <c r="R28" s="59" t="s">
        <v>85</v>
      </c>
      <c r="S28" s="59" t="s">
        <v>85</v>
      </c>
      <c r="T28" s="59"/>
      <c r="U28" s="59"/>
      <c r="V28" s="59"/>
      <c r="W28" s="59"/>
      <c r="X28" s="59"/>
      <c r="Y28" s="59"/>
    </row>
    <row r="29" spans="1:25" x14ac:dyDescent="0.3">
      <c r="A29"/>
      <c r="B29" s="59" t="s">
        <v>215</v>
      </c>
      <c r="C29" s="59" t="s">
        <v>212</v>
      </c>
      <c r="D29" s="60">
        <v>43494</v>
      </c>
      <c r="E29" s="73">
        <v>5.0999999999999996</v>
      </c>
      <c r="F29" s="76">
        <v>21.578528129698253</v>
      </c>
      <c r="G29" s="59">
        <v>10</v>
      </c>
      <c r="H29" s="59" t="s">
        <v>85</v>
      </c>
      <c r="I29" s="59" t="s">
        <v>85</v>
      </c>
      <c r="J29" s="59" t="s">
        <v>85</v>
      </c>
      <c r="K29" s="59" t="s">
        <v>85</v>
      </c>
      <c r="L29" s="59">
        <v>4</v>
      </c>
      <c r="M29" s="59">
        <v>2</v>
      </c>
      <c r="N29" s="59">
        <v>3</v>
      </c>
      <c r="O29" s="59">
        <v>1</v>
      </c>
      <c r="P29" s="59" t="s">
        <v>85</v>
      </c>
      <c r="Q29" s="59" t="s">
        <v>85</v>
      </c>
      <c r="R29" s="59" t="s">
        <v>85</v>
      </c>
      <c r="S29" s="59" t="s">
        <v>85</v>
      </c>
      <c r="T29" s="59"/>
      <c r="U29" s="59"/>
      <c r="V29" s="59"/>
      <c r="W29" s="59"/>
      <c r="X29" s="59"/>
      <c r="Y29" s="59"/>
    </row>
    <row r="30" spans="1:25" x14ac:dyDescent="0.3">
      <c r="A30"/>
      <c r="B30" s="59" t="s">
        <v>214</v>
      </c>
      <c r="C30" s="59" t="s">
        <v>212</v>
      </c>
      <c r="D30" s="60">
        <v>43494</v>
      </c>
      <c r="E30" s="73">
        <v>5.0999999999999996</v>
      </c>
      <c r="F30" s="76">
        <v>39.702856335914866</v>
      </c>
      <c r="G30" s="59">
        <v>10</v>
      </c>
      <c r="H30" s="59">
        <v>1</v>
      </c>
      <c r="I30" s="59" t="s">
        <v>85</v>
      </c>
      <c r="J30" s="59" t="s">
        <v>85</v>
      </c>
      <c r="K30" s="59" t="s">
        <v>85</v>
      </c>
      <c r="L30" s="59">
        <v>1</v>
      </c>
      <c r="M30" s="59">
        <v>3</v>
      </c>
      <c r="N30" s="59">
        <v>3</v>
      </c>
      <c r="O30" s="59">
        <v>2</v>
      </c>
      <c r="P30" s="59" t="s">
        <v>85</v>
      </c>
      <c r="Q30" s="59" t="s">
        <v>85</v>
      </c>
      <c r="R30" s="59" t="s">
        <v>85</v>
      </c>
      <c r="S30" s="59" t="s">
        <v>85</v>
      </c>
      <c r="T30" s="59"/>
      <c r="U30" s="59"/>
      <c r="V30" s="59"/>
      <c r="W30" s="59"/>
      <c r="X30" s="59"/>
      <c r="Y30" s="59"/>
    </row>
    <row r="31" spans="1:25" x14ac:dyDescent="0.3">
      <c r="A31"/>
      <c r="B31" s="59" t="s">
        <v>213</v>
      </c>
      <c r="C31" s="59" t="s">
        <v>212</v>
      </c>
      <c r="D31" s="60">
        <v>43494</v>
      </c>
      <c r="E31" s="73">
        <v>6.2</v>
      </c>
      <c r="F31" s="76">
        <v>21.234857696915604</v>
      </c>
      <c r="G31" s="59">
        <v>10</v>
      </c>
      <c r="H31" s="59" t="s">
        <v>85</v>
      </c>
      <c r="I31" s="59" t="s">
        <v>85</v>
      </c>
      <c r="J31" s="59" t="s">
        <v>85</v>
      </c>
      <c r="K31" s="59" t="s">
        <v>85</v>
      </c>
      <c r="L31" s="59" t="s">
        <v>85</v>
      </c>
      <c r="M31" s="59">
        <v>5</v>
      </c>
      <c r="N31" s="59" t="s">
        <v>85</v>
      </c>
      <c r="O31" s="59">
        <v>3</v>
      </c>
      <c r="P31" s="59">
        <v>2</v>
      </c>
      <c r="Q31" s="59" t="s">
        <v>85</v>
      </c>
      <c r="R31" s="59" t="s">
        <v>85</v>
      </c>
      <c r="S31" s="59" t="s">
        <v>85</v>
      </c>
      <c r="T31" s="59"/>
      <c r="U31" s="59"/>
      <c r="V31" s="59"/>
      <c r="W31" s="59"/>
      <c r="X31" s="59"/>
      <c r="Y31" s="59"/>
    </row>
    <row r="33" spans="2:25" x14ac:dyDescent="0.3">
      <c r="B33" s="62" t="s">
        <v>42</v>
      </c>
    </row>
    <row r="34" spans="2:25" x14ac:dyDescent="0.3">
      <c r="B34" s="63" t="s">
        <v>43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5"/>
    </row>
    <row r="35" spans="2:25" x14ac:dyDescent="0.3">
      <c r="B35" s="66" t="s">
        <v>221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</row>
    <row r="36" spans="2:25" x14ac:dyDescent="0.3"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</row>
    <row r="37" spans="2:25" x14ac:dyDescent="0.3"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</row>
    <row r="38" spans="2:25" x14ac:dyDescent="0.3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2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7:C3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3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6 D12:D3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 D27:D3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selection activeCell="D10" sqref="D10"/>
    </sheetView>
  </sheetViews>
  <sheetFormatPr defaultRowHeight="16.5" x14ac:dyDescent="0.3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223</v>
      </c>
      <c r="G1" s="93"/>
      <c r="H1" s="93"/>
      <c r="I1" s="93"/>
      <c r="O1" s="5"/>
      <c r="Q1" s="5"/>
      <c r="T1" s="83" t="s">
        <v>2</v>
      </c>
    </row>
    <row r="2" spans="1:25" ht="20.25" x14ac:dyDescent="0.3">
      <c r="B2" s="94" t="s">
        <v>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x14ac:dyDescent="0.3">
      <c r="B3" s="95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</v>
      </c>
      <c r="C5" s="12" t="s">
        <v>6</v>
      </c>
      <c r="D5" s="13"/>
      <c r="E5" s="14" t="s">
        <v>224</v>
      </c>
      <c r="F5" s="15"/>
      <c r="G5" s="96" t="s">
        <v>8</v>
      </c>
      <c r="H5" s="96"/>
      <c r="I5" s="16"/>
      <c r="J5" s="97">
        <v>43572</v>
      </c>
      <c r="K5" s="97"/>
      <c r="L5" s="97"/>
      <c r="M5" s="97"/>
      <c r="N5" s="97"/>
      <c r="O5" s="16"/>
      <c r="P5" s="17" t="s">
        <v>9</v>
      </c>
      <c r="Q5" s="18"/>
      <c r="R5" s="19"/>
      <c r="S5" s="14"/>
      <c r="T5" s="14"/>
      <c r="U5" s="98">
        <v>43577</v>
      </c>
      <c r="V5" s="99"/>
      <c r="W5" s="99"/>
      <c r="X5" s="99"/>
      <c r="Y5" s="20"/>
    </row>
    <row r="6" spans="1:25" x14ac:dyDescent="0.15">
      <c r="A6" s="7"/>
      <c r="B6" s="21" t="s">
        <v>10</v>
      </c>
      <c r="C6" s="22" t="s">
        <v>11</v>
      </c>
      <c r="D6" s="23"/>
      <c r="E6" s="24" t="s">
        <v>186</v>
      </c>
      <c r="F6" s="25"/>
      <c r="G6" s="100" t="s">
        <v>225</v>
      </c>
      <c r="H6" s="100"/>
      <c r="I6" s="26"/>
      <c r="J6" s="101">
        <v>43118</v>
      </c>
      <c r="K6" s="101"/>
      <c r="L6" s="101"/>
      <c r="M6" s="101"/>
      <c r="N6" s="101"/>
      <c r="O6" s="26"/>
      <c r="P6" s="27" t="s">
        <v>226</v>
      </c>
      <c r="Q6" s="28"/>
      <c r="R6" s="28"/>
      <c r="S6" s="26"/>
      <c r="T6" s="28"/>
      <c r="U6" s="102"/>
      <c r="V6" s="102"/>
      <c r="W6" s="102"/>
      <c r="X6" s="102"/>
      <c r="Y6" s="29" t="s">
        <v>227</v>
      </c>
    </row>
    <row r="7" spans="1:25" x14ac:dyDescent="0.2">
      <c r="A7" s="30"/>
      <c r="B7" s="31" t="s">
        <v>190</v>
      </c>
      <c r="C7" s="22" t="s">
        <v>228</v>
      </c>
      <c r="D7" s="23"/>
      <c r="E7" s="32"/>
      <c r="F7" s="33"/>
      <c r="G7" s="100" t="s">
        <v>107</v>
      </c>
      <c r="H7" s="100"/>
      <c r="I7" s="26"/>
      <c r="J7" s="103"/>
      <c r="K7" s="103"/>
      <c r="L7" s="103"/>
      <c r="M7" s="103"/>
      <c r="N7" s="103"/>
      <c r="O7" s="26"/>
      <c r="P7" s="27" t="s">
        <v>193</v>
      </c>
      <c r="Q7" s="32"/>
      <c r="R7" s="32"/>
      <c r="S7" s="32"/>
      <c r="T7" s="32"/>
      <c r="U7" s="102"/>
      <c r="V7" s="102"/>
      <c r="W7" s="102"/>
      <c r="X7" s="102"/>
      <c r="Y7" s="34"/>
    </row>
    <row r="8" spans="1:25" ht="17.25" thickBot="1" x14ac:dyDescent="0.25">
      <c r="A8" s="30"/>
      <c r="B8" s="35" t="s">
        <v>109</v>
      </c>
      <c r="C8" s="36" t="s">
        <v>229</v>
      </c>
      <c r="D8" s="37"/>
      <c r="E8" s="38" t="s">
        <v>111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197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부여농장</v>
      </c>
      <c r="C10" s="51" t="s">
        <v>113</v>
      </c>
      <c r="D10" s="52">
        <f>ROUNDDOWN((J5-J6+1)/7,0)</f>
        <v>65</v>
      </c>
      <c r="E10" s="53" t="s">
        <v>230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231</v>
      </c>
      <c r="C12" s="59" t="s">
        <v>237</v>
      </c>
      <c r="D12" s="60">
        <v>43572</v>
      </c>
      <c r="E12" s="59">
        <v>7180</v>
      </c>
      <c r="F12" s="59">
        <v>16</v>
      </c>
      <c r="G12" s="59">
        <v>10</v>
      </c>
      <c r="H12" s="59"/>
      <c r="I12" s="59"/>
      <c r="J12" s="59"/>
      <c r="K12" s="59"/>
      <c r="L12" s="59"/>
      <c r="M12" s="59">
        <v>1</v>
      </c>
      <c r="N12" s="59">
        <v>8</v>
      </c>
      <c r="O12" s="59">
        <v>1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233</v>
      </c>
      <c r="C13" s="59" t="s">
        <v>237</v>
      </c>
      <c r="D13" s="60">
        <v>43572</v>
      </c>
      <c r="E13" s="59">
        <v>4867</v>
      </c>
      <c r="F13" s="59">
        <v>46</v>
      </c>
      <c r="G13" s="59">
        <v>10</v>
      </c>
      <c r="H13" s="59"/>
      <c r="I13" s="59">
        <v>1</v>
      </c>
      <c r="J13" s="59"/>
      <c r="K13" s="59">
        <v>1</v>
      </c>
      <c r="L13" s="59">
        <v>2</v>
      </c>
      <c r="M13" s="59">
        <v>3</v>
      </c>
      <c r="N13" s="59">
        <v>2</v>
      </c>
      <c r="O13" s="59">
        <v>1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234</v>
      </c>
      <c r="C14" s="59" t="s">
        <v>237</v>
      </c>
      <c r="D14" s="60">
        <v>43572</v>
      </c>
      <c r="E14" s="59">
        <v>7</v>
      </c>
      <c r="F14" s="59">
        <v>186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235</v>
      </c>
      <c r="C15" s="59" t="s">
        <v>237</v>
      </c>
      <c r="D15" s="60">
        <v>43572</v>
      </c>
      <c r="E15" s="59">
        <v>66</v>
      </c>
      <c r="F15" s="59">
        <v>153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236</v>
      </c>
      <c r="C16" s="59" t="s">
        <v>237</v>
      </c>
      <c r="D16" s="60">
        <v>43572</v>
      </c>
      <c r="E16" s="59">
        <v>154</v>
      </c>
      <c r="F16" s="59">
        <v>134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231</v>
      </c>
      <c r="C17" s="59" t="s">
        <v>232</v>
      </c>
      <c r="D17" s="60">
        <v>43572</v>
      </c>
      <c r="E17" s="59">
        <v>66</v>
      </c>
      <c r="F17" s="59">
        <v>41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233</v>
      </c>
      <c r="C18" s="59" t="s">
        <v>232</v>
      </c>
      <c r="D18" s="60">
        <v>43572</v>
      </c>
      <c r="E18" s="59">
        <v>39</v>
      </c>
      <c r="F18" s="59">
        <v>36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234</v>
      </c>
      <c r="C19" s="59" t="s">
        <v>232</v>
      </c>
      <c r="D19" s="60">
        <v>43572</v>
      </c>
      <c r="E19" s="59">
        <v>26</v>
      </c>
      <c r="F19" s="59">
        <v>54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235</v>
      </c>
      <c r="C20" s="59" t="s">
        <v>232</v>
      </c>
      <c r="D20" s="60">
        <v>43572</v>
      </c>
      <c r="E20" s="59">
        <v>56</v>
      </c>
      <c r="F20" s="59">
        <v>80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236</v>
      </c>
      <c r="C21" s="59" t="s">
        <v>232</v>
      </c>
      <c r="D21" s="60">
        <v>43572</v>
      </c>
      <c r="E21" s="59">
        <v>41</v>
      </c>
      <c r="F21" s="59">
        <v>27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231</v>
      </c>
      <c r="C22" s="59" t="s">
        <v>80</v>
      </c>
      <c r="D22" s="60">
        <v>43572</v>
      </c>
      <c r="E22" s="59">
        <v>13267</v>
      </c>
      <c r="F22" s="59">
        <v>12</v>
      </c>
      <c r="G22" s="59">
        <v>10</v>
      </c>
      <c r="H22" s="59"/>
      <c r="I22" s="59"/>
      <c r="J22" s="59"/>
      <c r="K22" s="59"/>
      <c r="L22" s="59"/>
      <c r="M22" s="59"/>
      <c r="N22" s="59"/>
      <c r="O22" s="59"/>
      <c r="P22" s="59">
        <v>2</v>
      </c>
      <c r="Q22" s="59">
        <v>5</v>
      </c>
      <c r="R22" s="59">
        <v>3</v>
      </c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233</v>
      </c>
      <c r="C23" s="59" t="s">
        <v>80</v>
      </c>
      <c r="D23" s="60">
        <v>43572</v>
      </c>
      <c r="E23" s="59">
        <v>11179</v>
      </c>
      <c r="F23" s="59">
        <v>12</v>
      </c>
      <c r="G23" s="59">
        <v>10</v>
      </c>
      <c r="H23" s="59"/>
      <c r="I23" s="59"/>
      <c r="J23" s="59"/>
      <c r="K23" s="59"/>
      <c r="L23" s="59"/>
      <c r="M23" s="59"/>
      <c r="N23" s="59"/>
      <c r="O23" s="59">
        <v>1</v>
      </c>
      <c r="P23" s="59">
        <v>8</v>
      </c>
      <c r="Q23" s="59"/>
      <c r="R23" s="59">
        <v>1</v>
      </c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234</v>
      </c>
      <c r="C24" s="59" t="s">
        <v>80</v>
      </c>
      <c r="D24" s="60">
        <v>43572</v>
      </c>
      <c r="E24" s="59">
        <v>12972</v>
      </c>
      <c r="F24" s="59">
        <v>13</v>
      </c>
      <c r="G24" s="59">
        <v>10</v>
      </c>
      <c r="H24" s="59"/>
      <c r="I24" s="59"/>
      <c r="J24" s="59"/>
      <c r="K24" s="59"/>
      <c r="L24" s="59"/>
      <c r="M24" s="59"/>
      <c r="N24" s="59"/>
      <c r="O24" s="59">
        <v>1</v>
      </c>
      <c r="P24" s="59"/>
      <c r="Q24" s="59">
        <v>6</v>
      </c>
      <c r="R24" s="59">
        <v>3</v>
      </c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235</v>
      </c>
      <c r="C25" s="59" t="s">
        <v>80</v>
      </c>
      <c r="D25" s="60">
        <v>43572</v>
      </c>
      <c r="E25" s="59">
        <v>12817</v>
      </c>
      <c r="F25" s="59">
        <v>14</v>
      </c>
      <c r="G25" s="59">
        <v>10</v>
      </c>
      <c r="H25" s="59"/>
      <c r="I25" s="59"/>
      <c r="J25" s="59"/>
      <c r="K25" s="59"/>
      <c r="L25" s="59"/>
      <c r="M25" s="59"/>
      <c r="N25" s="59"/>
      <c r="O25" s="59">
        <v>1</v>
      </c>
      <c r="P25" s="59">
        <v>3</v>
      </c>
      <c r="Q25" s="59">
        <v>3</v>
      </c>
      <c r="R25" s="59">
        <v>3</v>
      </c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236</v>
      </c>
      <c r="C26" s="59" t="s">
        <v>80</v>
      </c>
      <c r="D26" s="60">
        <v>43572</v>
      </c>
      <c r="E26" s="59">
        <v>14094</v>
      </c>
      <c r="F26" s="59">
        <v>6</v>
      </c>
      <c r="G26" s="59">
        <v>10</v>
      </c>
      <c r="H26" s="59"/>
      <c r="I26" s="59"/>
      <c r="J26" s="59"/>
      <c r="K26" s="59"/>
      <c r="L26" s="59"/>
      <c r="M26" s="59"/>
      <c r="N26" s="59"/>
      <c r="O26" s="59"/>
      <c r="P26" s="59"/>
      <c r="Q26" s="59">
        <v>5</v>
      </c>
      <c r="R26" s="59">
        <v>5</v>
      </c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231</v>
      </c>
      <c r="C27" s="59" t="s">
        <v>238</v>
      </c>
      <c r="D27" s="60">
        <v>43572</v>
      </c>
      <c r="E27" s="59">
        <v>20253</v>
      </c>
      <c r="F27" s="59">
        <v>15</v>
      </c>
      <c r="G27" s="59">
        <v>10</v>
      </c>
      <c r="H27" s="59"/>
      <c r="I27" s="59"/>
      <c r="J27" s="59"/>
      <c r="K27" s="59"/>
      <c r="L27" s="59"/>
      <c r="M27" s="59"/>
      <c r="N27" s="59"/>
      <c r="O27" s="59"/>
      <c r="P27" s="59"/>
      <c r="Q27" s="59">
        <v>1</v>
      </c>
      <c r="R27" s="59"/>
      <c r="S27" s="59">
        <v>1</v>
      </c>
      <c r="T27" s="59">
        <v>8</v>
      </c>
      <c r="U27" s="59"/>
      <c r="V27" s="59"/>
      <c r="W27" s="59"/>
      <c r="X27" s="59"/>
      <c r="Y27" s="59"/>
    </row>
    <row r="28" spans="2:25" x14ac:dyDescent="0.3">
      <c r="B28" s="59" t="s">
        <v>233</v>
      </c>
      <c r="C28" s="59" t="s">
        <v>238</v>
      </c>
      <c r="D28" s="60">
        <v>43572</v>
      </c>
      <c r="E28" s="59">
        <v>16496</v>
      </c>
      <c r="F28" s="59">
        <v>34</v>
      </c>
      <c r="G28" s="59">
        <v>10</v>
      </c>
      <c r="H28" s="59"/>
      <c r="I28" s="59"/>
      <c r="J28" s="59"/>
      <c r="K28" s="59"/>
      <c r="L28" s="59"/>
      <c r="M28" s="59"/>
      <c r="N28" s="59"/>
      <c r="O28" s="59">
        <v>2</v>
      </c>
      <c r="P28" s="59">
        <v>2</v>
      </c>
      <c r="Q28" s="59"/>
      <c r="R28" s="59"/>
      <c r="S28" s="59">
        <v>2</v>
      </c>
      <c r="T28" s="59">
        <v>4</v>
      </c>
      <c r="U28" s="59"/>
      <c r="V28" s="59"/>
      <c r="W28" s="59"/>
      <c r="X28" s="59"/>
      <c r="Y28" s="59"/>
    </row>
    <row r="29" spans="2:25" x14ac:dyDescent="0.3">
      <c r="B29" s="59" t="s">
        <v>234</v>
      </c>
      <c r="C29" s="59" t="s">
        <v>238</v>
      </c>
      <c r="D29" s="60">
        <v>43572</v>
      </c>
      <c r="E29" s="59">
        <v>10109</v>
      </c>
      <c r="F29" s="59">
        <v>59</v>
      </c>
      <c r="G29" s="59">
        <v>10</v>
      </c>
      <c r="H29" s="59"/>
      <c r="I29" s="59"/>
      <c r="J29" s="59">
        <v>1</v>
      </c>
      <c r="K29" s="59"/>
      <c r="L29" s="59">
        <v>1</v>
      </c>
      <c r="M29" s="59">
        <v>1</v>
      </c>
      <c r="N29" s="59">
        <v>1</v>
      </c>
      <c r="O29" s="59">
        <v>1</v>
      </c>
      <c r="P29" s="59">
        <v>2</v>
      </c>
      <c r="Q29" s="59">
        <v>1</v>
      </c>
      <c r="R29" s="59"/>
      <c r="S29" s="59">
        <v>1</v>
      </c>
      <c r="T29" s="59">
        <v>1</v>
      </c>
      <c r="U29" s="59"/>
      <c r="V29" s="59"/>
      <c r="W29" s="59"/>
      <c r="X29" s="59"/>
      <c r="Y29" s="59"/>
    </row>
    <row r="30" spans="2:25" x14ac:dyDescent="0.3">
      <c r="B30" s="59" t="s">
        <v>235</v>
      </c>
      <c r="C30" s="59" t="s">
        <v>238</v>
      </c>
      <c r="D30" s="60">
        <v>43572</v>
      </c>
      <c r="E30" s="59">
        <v>17849</v>
      </c>
      <c r="F30" s="59">
        <v>22</v>
      </c>
      <c r="G30" s="59">
        <v>10</v>
      </c>
      <c r="H30" s="59"/>
      <c r="I30" s="59"/>
      <c r="J30" s="59"/>
      <c r="K30" s="59"/>
      <c r="L30" s="59"/>
      <c r="M30" s="59"/>
      <c r="N30" s="59"/>
      <c r="O30" s="59"/>
      <c r="P30" s="59"/>
      <c r="Q30" s="59">
        <v>2</v>
      </c>
      <c r="R30" s="59">
        <v>3</v>
      </c>
      <c r="S30" s="59"/>
      <c r="T30" s="59">
        <v>5</v>
      </c>
      <c r="U30" s="59"/>
      <c r="V30" s="59"/>
      <c r="W30" s="59"/>
      <c r="X30" s="59"/>
      <c r="Y30" s="59"/>
    </row>
    <row r="31" spans="2:25" x14ac:dyDescent="0.3">
      <c r="B31" s="59" t="s">
        <v>236</v>
      </c>
      <c r="C31" s="59" t="s">
        <v>238</v>
      </c>
      <c r="D31" s="60">
        <v>43572</v>
      </c>
      <c r="E31" s="59">
        <v>16498</v>
      </c>
      <c r="F31" s="59">
        <v>26</v>
      </c>
      <c r="G31" s="59">
        <v>10</v>
      </c>
      <c r="H31" s="59"/>
      <c r="I31" s="59"/>
      <c r="J31" s="59"/>
      <c r="K31" s="59"/>
      <c r="L31" s="59"/>
      <c r="M31" s="59"/>
      <c r="N31" s="59"/>
      <c r="O31" s="59">
        <v>1</v>
      </c>
      <c r="P31" s="59">
        <v>2</v>
      </c>
      <c r="Q31" s="59"/>
      <c r="R31" s="59"/>
      <c r="S31" s="59">
        <v>7</v>
      </c>
      <c r="T31" s="59"/>
      <c r="U31" s="59"/>
      <c r="V31" s="59"/>
      <c r="W31" s="59"/>
      <c r="X31" s="59"/>
      <c r="Y31" s="59"/>
    </row>
    <row r="32" spans="2:25" x14ac:dyDescent="0.3">
      <c r="B32" s="59" t="s">
        <v>231</v>
      </c>
      <c r="C32" s="59" t="s">
        <v>240</v>
      </c>
      <c r="D32" s="60">
        <v>43572</v>
      </c>
      <c r="E32" s="73">
        <v>9.3000000000000007</v>
      </c>
      <c r="F32" s="76">
        <v>10.200895677962528</v>
      </c>
      <c r="G32" s="59">
        <v>10</v>
      </c>
      <c r="H32" s="59" t="s">
        <v>85</v>
      </c>
      <c r="I32" s="59" t="s">
        <v>85</v>
      </c>
      <c r="J32" s="59" t="s">
        <v>85</v>
      </c>
      <c r="K32" s="59" t="s">
        <v>85</v>
      </c>
      <c r="L32" s="59" t="s">
        <v>85</v>
      </c>
      <c r="M32" s="59" t="s">
        <v>85</v>
      </c>
      <c r="N32" s="59" t="s">
        <v>85</v>
      </c>
      <c r="O32" s="59" t="s">
        <v>85</v>
      </c>
      <c r="P32" s="59">
        <v>2</v>
      </c>
      <c r="Q32" s="59">
        <v>4</v>
      </c>
      <c r="R32" s="59">
        <v>3</v>
      </c>
      <c r="S32" s="59">
        <v>1</v>
      </c>
      <c r="T32" s="59" t="s">
        <v>85</v>
      </c>
      <c r="U32" s="59"/>
      <c r="V32" s="59"/>
      <c r="W32" s="59"/>
      <c r="X32" s="59"/>
      <c r="Y32" s="59"/>
    </row>
    <row r="33" spans="2:25" x14ac:dyDescent="0.3">
      <c r="B33" s="59" t="s">
        <v>233</v>
      </c>
      <c r="C33" s="59" t="s">
        <v>240</v>
      </c>
      <c r="D33" s="60">
        <v>43572</v>
      </c>
      <c r="E33" s="73">
        <v>8.9</v>
      </c>
      <c r="F33" s="76">
        <v>21.482592359101098</v>
      </c>
      <c r="G33" s="59">
        <v>10</v>
      </c>
      <c r="H33" s="59" t="s">
        <v>85</v>
      </c>
      <c r="I33" s="59" t="s">
        <v>85</v>
      </c>
      <c r="J33" s="59" t="s">
        <v>85</v>
      </c>
      <c r="K33" s="59" t="s">
        <v>85</v>
      </c>
      <c r="L33" s="59" t="s">
        <v>85</v>
      </c>
      <c r="M33" s="59" t="s">
        <v>85</v>
      </c>
      <c r="N33" s="59">
        <v>2</v>
      </c>
      <c r="O33" s="59" t="s">
        <v>85</v>
      </c>
      <c r="P33" s="59">
        <v>2</v>
      </c>
      <c r="Q33" s="59">
        <v>2</v>
      </c>
      <c r="R33" s="59">
        <v>1</v>
      </c>
      <c r="S33" s="59">
        <v>3</v>
      </c>
      <c r="T33" s="59" t="s">
        <v>85</v>
      </c>
      <c r="U33" s="59"/>
      <c r="V33" s="59"/>
      <c r="W33" s="59"/>
      <c r="X33" s="59"/>
      <c r="Y33" s="59"/>
    </row>
    <row r="34" spans="2:25" x14ac:dyDescent="0.3">
      <c r="B34" s="59" t="s">
        <v>234</v>
      </c>
      <c r="C34" s="59" t="s">
        <v>240</v>
      </c>
      <c r="D34" s="60">
        <v>43572</v>
      </c>
      <c r="E34" s="73">
        <v>8.3000000000000007</v>
      </c>
      <c r="F34" s="76">
        <v>11.429919253620664</v>
      </c>
      <c r="G34" s="59">
        <v>10</v>
      </c>
      <c r="H34" s="59" t="s">
        <v>85</v>
      </c>
      <c r="I34" s="59" t="s">
        <v>85</v>
      </c>
      <c r="J34" s="59" t="s">
        <v>85</v>
      </c>
      <c r="K34" s="59" t="s">
        <v>85</v>
      </c>
      <c r="L34" s="59" t="s">
        <v>85</v>
      </c>
      <c r="M34" s="59" t="s">
        <v>85</v>
      </c>
      <c r="N34" s="59" t="s">
        <v>85</v>
      </c>
      <c r="O34" s="59">
        <v>2</v>
      </c>
      <c r="P34" s="59">
        <v>4</v>
      </c>
      <c r="Q34" s="59">
        <v>3</v>
      </c>
      <c r="R34" s="59">
        <v>1</v>
      </c>
      <c r="S34" s="59" t="s">
        <v>85</v>
      </c>
      <c r="T34" s="59" t="s">
        <v>85</v>
      </c>
      <c r="U34" s="59"/>
      <c r="V34" s="59"/>
      <c r="W34" s="59"/>
      <c r="X34" s="59"/>
      <c r="Y34" s="59"/>
    </row>
    <row r="35" spans="2:25" x14ac:dyDescent="0.3">
      <c r="B35" s="59" t="s">
        <v>235</v>
      </c>
      <c r="C35" s="59" t="s">
        <v>240</v>
      </c>
      <c r="D35" s="60">
        <v>43572</v>
      </c>
      <c r="E35" s="73">
        <v>7.1</v>
      </c>
      <c r="F35" s="76">
        <v>16.862239432927659</v>
      </c>
      <c r="G35" s="59">
        <v>10</v>
      </c>
      <c r="H35" s="59" t="s">
        <v>85</v>
      </c>
      <c r="I35" s="59" t="s">
        <v>85</v>
      </c>
      <c r="J35" s="59" t="s">
        <v>85</v>
      </c>
      <c r="K35" s="59" t="s">
        <v>85</v>
      </c>
      <c r="L35" s="59" t="s">
        <v>85</v>
      </c>
      <c r="M35" s="59">
        <v>1</v>
      </c>
      <c r="N35" s="59">
        <v>2</v>
      </c>
      <c r="O35" s="59">
        <v>3</v>
      </c>
      <c r="P35" s="59">
        <v>3</v>
      </c>
      <c r="Q35" s="59">
        <v>1</v>
      </c>
      <c r="R35" s="59" t="s">
        <v>85</v>
      </c>
      <c r="S35" s="59" t="s">
        <v>85</v>
      </c>
      <c r="T35" s="59" t="s">
        <v>85</v>
      </c>
      <c r="U35" s="59"/>
      <c r="V35" s="59"/>
      <c r="W35" s="59"/>
      <c r="X35" s="59"/>
      <c r="Y35" s="59"/>
    </row>
    <row r="36" spans="2:25" x14ac:dyDescent="0.3">
      <c r="B36" s="59" t="s">
        <v>236</v>
      </c>
      <c r="C36" s="59" t="s">
        <v>240</v>
      </c>
      <c r="D36" s="60">
        <v>43572</v>
      </c>
      <c r="E36" s="73">
        <v>9.6999999999999993</v>
      </c>
      <c r="F36" s="76">
        <v>9.7802401860877861</v>
      </c>
      <c r="G36" s="59">
        <v>10</v>
      </c>
      <c r="H36" s="59" t="s">
        <v>85</v>
      </c>
      <c r="I36" s="59" t="s">
        <v>85</v>
      </c>
      <c r="J36" s="59" t="s">
        <v>85</v>
      </c>
      <c r="K36" s="59" t="s">
        <v>85</v>
      </c>
      <c r="L36" s="59" t="s">
        <v>85</v>
      </c>
      <c r="M36" s="59" t="s">
        <v>85</v>
      </c>
      <c r="N36" s="59" t="s">
        <v>85</v>
      </c>
      <c r="O36" s="59" t="s">
        <v>85</v>
      </c>
      <c r="P36" s="59">
        <v>1</v>
      </c>
      <c r="Q36" s="59">
        <v>3</v>
      </c>
      <c r="R36" s="59">
        <v>4</v>
      </c>
      <c r="S36" s="59">
        <v>2</v>
      </c>
      <c r="T36" s="59" t="s">
        <v>85</v>
      </c>
      <c r="U36" s="59"/>
      <c r="V36" s="59"/>
      <c r="W36" s="59"/>
      <c r="X36" s="59"/>
      <c r="Y36" s="59"/>
    </row>
    <row r="37" spans="2:25" x14ac:dyDescent="0.3">
      <c r="B37" s="59" t="s">
        <v>231</v>
      </c>
      <c r="C37" s="59" t="s">
        <v>239</v>
      </c>
      <c r="D37" s="60">
        <v>43572</v>
      </c>
      <c r="E37" s="73">
        <v>6.7</v>
      </c>
      <c r="F37" s="74">
        <v>10.073859070306787</v>
      </c>
      <c r="G37" s="59">
        <v>10</v>
      </c>
      <c r="H37" s="59" t="s">
        <v>85</v>
      </c>
      <c r="I37" s="59" t="s">
        <v>85</v>
      </c>
      <c r="J37" s="59" t="s">
        <v>85</v>
      </c>
      <c r="K37" s="59" t="s">
        <v>85</v>
      </c>
      <c r="L37" s="59" t="s">
        <v>85</v>
      </c>
      <c r="M37" s="59" t="s">
        <v>85</v>
      </c>
      <c r="N37" s="59">
        <v>4</v>
      </c>
      <c r="O37" s="59">
        <v>5</v>
      </c>
      <c r="P37" s="59">
        <v>1</v>
      </c>
      <c r="Q37" s="59" t="s">
        <v>85</v>
      </c>
      <c r="R37" s="59" t="s">
        <v>85</v>
      </c>
      <c r="S37" s="59" t="s">
        <v>85</v>
      </c>
      <c r="T37" s="59" t="s">
        <v>85</v>
      </c>
      <c r="U37" s="59"/>
      <c r="V37" s="59"/>
      <c r="W37" s="59"/>
      <c r="X37" s="59"/>
      <c r="Y37" s="59"/>
    </row>
    <row r="38" spans="2:25" x14ac:dyDescent="0.3">
      <c r="B38" s="59" t="s">
        <v>233</v>
      </c>
      <c r="C38" s="59" t="s">
        <v>239</v>
      </c>
      <c r="D38" s="60">
        <v>43572</v>
      </c>
      <c r="E38" s="73">
        <v>4.8</v>
      </c>
      <c r="F38" s="75">
        <v>16.433554953054482</v>
      </c>
      <c r="G38" s="59">
        <v>10</v>
      </c>
      <c r="H38" s="59" t="s">
        <v>85</v>
      </c>
      <c r="I38" s="59" t="s">
        <v>85</v>
      </c>
      <c r="J38" s="59" t="s">
        <v>85</v>
      </c>
      <c r="K38" s="59" t="s">
        <v>85</v>
      </c>
      <c r="L38" s="59">
        <v>4</v>
      </c>
      <c r="M38" s="59">
        <v>4</v>
      </c>
      <c r="N38" s="59">
        <v>2</v>
      </c>
      <c r="O38" s="59" t="s">
        <v>85</v>
      </c>
      <c r="P38" s="59" t="s">
        <v>85</v>
      </c>
      <c r="Q38" s="59" t="s">
        <v>85</v>
      </c>
      <c r="R38" s="59" t="s">
        <v>85</v>
      </c>
      <c r="S38" s="59" t="s">
        <v>85</v>
      </c>
      <c r="T38" s="59" t="s">
        <v>85</v>
      </c>
      <c r="U38" s="59"/>
      <c r="V38" s="59"/>
      <c r="W38" s="59"/>
      <c r="X38" s="59"/>
      <c r="Y38" s="59"/>
    </row>
    <row r="39" spans="2:25" x14ac:dyDescent="0.3">
      <c r="B39" s="59" t="s">
        <v>234</v>
      </c>
      <c r="C39" s="59" t="s">
        <v>239</v>
      </c>
      <c r="D39" s="60">
        <v>43572</v>
      </c>
      <c r="E39" s="73">
        <v>5.5</v>
      </c>
      <c r="F39" s="76">
        <v>15.4515742836145</v>
      </c>
      <c r="G39" s="59">
        <v>10</v>
      </c>
      <c r="H39" s="59" t="s">
        <v>85</v>
      </c>
      <c r="I39" s="59" t="s">
        <v>85</v>
      </c>
      <c r="J39" s="59" t="s">
        <v>85</v>
      </c>
      <c r="K39" s="59" t="s">
        <v>85</v>
      </c>
      <c r="L39" s="59">
        <v>1</v>
      </c>
      <c r="M39" s="59">
        <v>4</v>
      </c>
      <c r="N39" s="59">
        <v>4</v>
      </c>
      <c r="O39" s="59">
        <v>1</v>
      </c>
      <c r="P39" s="59" t="s">
        <v>85</v>
      </c>
      <c r="Q39" s="59" t="s">
        <v>85</v>
      </c>
      <c r="R39" s="59" t="s">
        <v>85</v>
      </c>
      <c r="S39" s="59" t="s">
        <v>85</v>
      </c>
      <c r="T39" s="59" t="s">
        <v>85</v>
      </c>
      <c r="U39" s="59"/>
      <c r="V39" s="59"/>
      <c r="W39" s="59"/>
      <c r="X39" s="59"/>
      <c r="Y39" s="59"/>
    </row>
    <row r="40" spans="2:25" x14ac:dyDescent="0.3">
      <c r="B40" s="59" t="s">
        <v>235</v>
      </c>
      <c r="C40" s="59" t="s">
        <v>239</v>
      </c>
      <c r="D40" s="60">
        <v>43572</v>
      </c>
      <c r="E40" s="73">
        <v>5.7</v>
      </c>
      <c r="F40" s="76">
        <v>28.708626219025923</v>
      </c>
      <c r="G40" s="59">
        <v>10</v>
      </c>
      <c r="H40" s="59" t="s">
        <v>85</v>
      </c>
      <c r="I40" s="59" t="s">
        <v>85</v>
      </c>
      <c r="J40" s="59" t="s">
        <v>85</v>
      </c>
      <c r="K40" s="59">
        <v>1</v>
      </c>
      <c r="L40" s="59">
        <v>2</v>
      </c>
      <c r="M40" s="59">
        <v>1</v>
      </c>
      <c r="N40" s="59">
        <v>2</v>
      </c>
      <c r="O40" s="59">
        <v>3</v>
      </c>
      <c r="P40" s="59">
        <v>1</v>
      </c>
      <c r="Q40" s="59" t="s">
        <v>85</v>
      </c>
      <c r="R40" s="59" t="s">
        <v>85</v>
      </c>
      <c r="S40" s="59" t="s">
        <v>85</v>
      </c>
      <c r="T40" s="59" t="s">
        <v>85</v>
      </c>
      <c r="U40" s="59"/>
      <c r="V40" s="59"/>
      <c r="W40" s="59"/>
      <c r="X40" s="59"/>
      <c r="Y40" s="59"/>
    </row>
    <row r="41" spans="2:25" x14ac:dyDescent="0.3">
      <c r="B41" s="59" t="s">
        <v>236</v>
      </c>
      <c r="C41" s="59" t="s">
        <v>239</v>
      </c>
      <c r="D41" s="60">
        <v>43572</v>
      </c>
      <c r="E41" s="73">
        <v>7.4</v>
      </c>
      <c r="F41" s="76">
        <v>13.055294365936412</v>
      </c>
      <c r="G41" s="59">
        <v>10</v>
      </c>
      <c r="H41" s="59" t="s">
        <v>85</v>
      </c>
      <c r="I41" s="59" t="s">
        <v>85</v>
      </c>
      <c r="J41" s="59" t="s">
        <v>85</v>
      </c>
      <c r="K41" s="59" t="s">
        <v>85</v>
      </c>
      <c r="L41" s="59" t="s">
        <v>85</v>
      </c>
      <c r="M41" s="59">
        <v>1</v>
      </c>
      <c r="N41" s="59" t="s">
        <v>85</v>
      </c>
      <c r="O41" s="59">
        <v>3</v>
      </c>
      <c r="P41" s="59">
        <v>6</v>
      </c>
      <c r="Q41" s="59" t="s">
        <v>85</v>
      </c>
      <c r="R41" s="59" t="s">
        <v>85</v>
      </c>
      <c r="S41" s="59" t="s">
        <v>85</v>
      </c>
      <c r="T41" s="59" t="s">
        <v>85</v>
      </c>
      <c r="U41" s="59"/>
      <c r="V41" s="59"/>
      <c r="W41" s="59"/>
      <c r="X41" s="59"/>
      <c r="Y41" s="59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1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6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1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6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7:C31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6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31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6 D12:D31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 B12:Y26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1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0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D4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4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6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0">
    <cfRule type="colorScale" priority="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41 B12:Y31">
    <cfRule type="colorScale" priority="8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11" zoomScale="70" zoomScaleNormal="70" workbookViewId="0">
      <selection activeCell="N8" sqref="N8"/>
    </sheetView>
  </sheetViews>
  <sheetFormatPr defaultRowHeight="16.5" x14ac:dyDescent="0.3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 x14ac:dyDescent="0.3">
      <c r="B1" s="104" t="s">
        <v>243</v>
      </c>
      <c r="C1" s="105"/>
      <c r="D1" s="105"/>
      <c r="E1" s="106"/>
      <c r="F1" s="104" t="s">
        <v>244</v>
      </c>
      <c r="G1" s="105"/>
      <c r="H1" s="105"/>
      <c r="I1" s="106"/>
      <c r="J1" s="104" t="s">
        <v>245</v>
      </c>
      <c r="K1" s="105"/>
      <c r="L1" s="105"/>
      <c r="M1" s="106"/>
      <c r="N1" s="104" t="s">
        <v>246</v>
      </c>
      <c r="O1" s="105"/>
      <c r="P1" s="105"/>
      <c r="Q1" s="106"/>
      <c r="R1" s="104" t="s">
        <v>247</v>
      </c>
      <c r="S1" s="105"/>
      <c r="T1" s="105"/>
      <c r="U1" s="106"/>
      <c r="V1" s="104" t="s">
        <v>241</v>
      </c>
      <c r="W1" s="105"/>
      <c r="X1" s="105"/>
      <c r="Y1" s="106"/>
      <c r="Z1" s="104" t="s">
        <v>248</v>
      </c>
      <c r="AA1" s="105"/>
      <c r="AB1" s="105"/>
      <c r="AC1" s="106"/>
    </row>
    <row r="2" spans="1:29" x14ac:dyDescent="0.3">
      <c r="B2" s="84" t="s">
        <v>249</v>
      </c>
      <c r="C2" s="85"/>
      <c r="D2" s="85"/>
      <c r="E2" s="86" t="s">
        <v>242</v>
      </c>
      <c r="F2" s="84"/>
      <c r="G2" s="85"/>
      <c r="H2" s="85"/>
      <c r="I2" s="86"/>
      <c r="J2" s="84"/>
      <c r="K2" s="85"/>
      <c r="L2" s="85"/>
      <c r="M2" s="86"/>
      <c r="N2" s="84"/>
      <c r="O2" s="85"/>
      <c r="P2" s="85"/>
      <c r="Q2" s="86"/>
      <c r="R2" s="84"/>
      <c r="S2" s="85"/>
      <c r="T2" s="85"/>
      <c r="U2" s="86"/>
      <c r="V2" s="84"/>
      <c r="W2" s="85"/>
      <c r="X2" s="85"/>
      <c r="Y2" s="86"/>
      <c r="Z2" s="84"/>
      <c r="AA2" s="85"/>
      <c r="AB2" s="85"/>
      <c r="AC2" s="86"/>
    </row>
    <row r="3" spans="1:29" x14ac:dyDescent="0.3">
      <c r="A3" t="s">
        <v>250</v>
      </c>
      <c r="B3" s="87">
        <f ca="1">IFERROR(AVERAGEIF(INDIRECT(B$1&amp;"!$C$12:$C$500"),$A3,INDIRECT(B$1&amp;"!$E$12:$E$500")),NA())</f>
        <v>9.66</v>
      </c>
      <c r="C3" s="88">
        <f ca="1">IF(SUMIF(INDIRECT(B$1&amp;"!$C$12:$C$500"),$A3,INDIRECT(B$1&amp;"!$G$12:$G$500"))=0,NA(),SUMIF(INDIRECT(B$1&amp;"!$C$12:$C$500"),$A3,INDIRECT(B$1&amp;"!$G$12:$G$500")))</f>
        <v>50</v>
      </c>
      <c r="D3" s="88">
        <f ca="1">SUMIF(INDIRECT(B$1&amp;"!$C$12:$C$500"),$A3,INDIRECT(B$1&amp;"!$h$12:$h$500"))</f>
        <v>0</v>
      </c>
      <c r="E3" s="89">
        <f ca="1">IFERROR((1-D3/C3),NA())</f>
        <v>1</v>
      </c>
      <c r="F3" s="87" t="e">
        <f ca="1">IFERROR(AVERAGEIF(INDIRECT(F$1&amp;"!$C$12:$C$500"),$A3,INDIRECT(F$1&amp;"!$E$12:$E$500")),NA())</f>
        <v>#N/A</v>
      </c>
      <c r="G3" s="88" t="e">
        <f ca="1">IF(SUMIF(INDIRECT(F$1&amp;"!$C$12:$C$500"),$A3,INDIRECT(F$1&amp;"!$G$12:$G$500"))=0,NA(),SUMIF(INDIRECT(F$1&amp;"!$C$12:$C$500"),$A3,INDIRECT(F$1&amp;"!$G$12:$G$500")))</f>
        <v>#N/A</v>
      </c>
      <c r="H3" s="88">
        <f ca="1">SUMIF(INDIRECT(F$1&amp;"!$C$12:$C$500"),$A3,INDIRECT(F$1&amp;"!$h$12:$h$500"))</f>
        <v>0</v>
      </c>
      <c r="I3" s="89" t="e">
        <f ca="1">IFERROR((1-H3/G3),NA())</f>
        <v>#N/A</v>
      </c>
      <c r="J3" s="87" t="e">
        <f ca="1">IFERROR(AVERAGEIF(INDIRECT(J$1&amp;"!$C$12:$C$500"),$A3,INDIRECT(J$1&amp;"!$E$12:$E$500")),NA())</f>
        <v>#N/A</v>
      </c>
      <c r="K3" s="88" t="e">
        <f ca="1">IF(SUMIF(INDIRECT(J$1&amp;"!$C$12:$C$500"),$A3,INDIRECT(J$1&amp;"!$G$12:$G$500"))=0,NA(),SUMIF(INDIRECT(J$1&amp;"!$C$12:$C$500"),$A3,INDIRECT(J$1&amp;"!$G$12:$G$500")))</f>
        <v>#N/A</v>
      </c>
      <c r="L3" s="88">
        <f ca="1">SUMIF(INDIRECT(J$1&amp;"!$C$12:$C$500"),$A3,INDIRECT(J$1&amp;"!$h$12:$h$500"))</f>
        <v>0</v>
      </c>
      <c r="M3" s="89" t="e">
        <f ca="1">IFERROR((1-L3/K3),NA())</f>
        <v>#N/A</v>
      </c>
      <c r="N3" s="87" t="e">
        <f ca="1">IFERROR(AVERAGEIF(INDIRECT(N$1&amp;"!$C$12:$C$500"),$A3,INDIRECT(N$1&amp;"!$E$12:$E$500")),NA())</f>
        <v>#N/A</v>
      </c>
      <c r="O3" s="88" t="e">
        <f ca="1">IF(SUMIF(INDIRECT(N$1&amp;"!$C$12:$C$500"),$A3,INDIRECT(N$1&amp;"!$G$12:$G$500"))=0,NA(),SUMIF(INDIRECT(N$1&amp;"!$C$12:$C$500"),$A3,INDIRECT(N$1&amp;"!$G$12:$G$500")))</f>
        <v>#N/A</v>
      </c>
      <c r="P3" s="88">
        <f ca="1">SUMIF(INDIRECT(N$1&amp;"!$C$12:$C$500"),$A3,INDIRECT(N$1&amp;"!$h$12:$h$500"))</f>
        <v>0</v>
      </c>
      <c r="Q3" s="89" t="e">
        <f ca="1">IFERROR((1-P3/O3),NA())</f>
        <v>#N/A</v>
      </c>
      <c r="R3" s="87">
        <f ca="1">IFERROR(AVERAGEIF(INDIRECT(R$1&amp;"!$C$12:$C$500"),$A3,INDIRECT(R$1&amp;"!$E$12:$E$500")),NA())</f>
        <v>8.84</v>
      </c>
      <c r="S3" s="88">
        <f ca="1">IF(SUMIF(INDIRECT(R$1&amp;"!$C$12:$C$500"),$A3,INDIRECT(R$1&amp;"!$G$12:$G$500"))=0,NA(),SUMIF(INDIRECT(R$1&amp;"!$C$12:$C$500"),$A3,INDIRECT(R$1&amp;"!$G$12:$G$500")))</f>
        <v>50</v>
      </c>
      <c r="T3" s="88">
        <f ca="1">SUMIF(INDIRECT(R$1&amp;"!$C$12:$C$500"),$A3,INDIRECT(R$1&amp;"!$h$12:$h$500"))</f>
        <v>0</v>
      </c>
      <c r="U3" s="89">
        <f ca="1">IFERROR((1-T3/S3),NA())</f>
        <v>1</v>
      </c>
      <c r="V3" s="87" t="e">
        <f ca="1">IFERROR(AVERAGEIF(INDIRECT(V$1&amp;"!$C$12:$C$500"),$A3,INDIRECT(V$1&amp;"!$E$12:$E$500")),NA())</f>
        <v>#N/A</v>
      </c>
      <c r="W3" s="88" t="e">
        <f ca="1">IF(SUMIF(INDIRECT(V$1&amp;"!$C$12:$C$500"),$A3,INDIRECT(V$1&amp;"!$G$12:$G$500"))=0,NA(),SUMIF(INDIRECT(V$1&amp;"!$C$12:$C$500"),$A3,INDIRECT(V$1&amp;"!$G$12:$G$500")))</f>
        <v>#N/A</v>
      </c>
      <c r="X3" s="88">
        <f ca="1">SUMIF(INDIRECT(V$1&amp;"!$C$12:$C$500"),$A3,INDIRECT(V$1&amp;"!$h$12:$h$500"))</f>
        <v>0</v>
      </c>
      <c r="Y3" s="89" t="e">
        <f ca="1">IFERROR((1-X3/W3),NA())</f>
        <v>#N/A</v>
      </c>
      <c r="Z3" s="87">
        <f ca="1">IFERROR(AVERAGEIF(INDIRECT(Z$1&amp;"!$C$12:$C$500"),$A3,INDIRECT(Z$1&amp;"!$E$12:$E$500")),NA())</f>
        <v>8.66</v>
      </c>
      <c r="AA3" s="88">
        <f ca="1">IF(SUMIF(INDIRECT(Z$1&amp;"!$C$12:$C$500"),$A3,INDIRECT(Z$1&amp;"!$G$12:$G$500"))=0,NA(),SUMIF(INDIRECT(Z$1&amp;"!$C$12:$C$500"),$A3,INDIRECT(Z$1&amp;"!$G$12:$G$500")))</f>
        <v>50</v>
      </c>
      <c r="AB3" s="88">
        <f ca="1">SUMIF(INDIRECT(Z$1&amp;"!$C$12:$C$500"),$A3,INDIRECT(Z$1&amp;"!$h$12:$h$500"))</f>
        <v>0</v>
      </c>
      <c r="AC3" s="89">
        <f ca="1">IFERROR((1-AB3/AA3),NA())</f>
        <v>1</v>
      </c>
    </row>
    <row r="4" spans="1:29" x14ac:dyDescent="0.3">
      <c r="A4" t="s">
        <v>251</v>
      </c>
      <c r="B4" s="87">
        <f t="shared" ref="B4:B14" ca="1" si="0">IFERROR(AVERAGEIF(INDIRECT(B$1&amp;"!$C$12:$C$500"),$A4,INDIRECT(B$1&amp;"!$E$12:$E$500")),NA())</f>
        <v>7.8</v>
      </c>
      <c r="C4" s="88">
        <f t="shared" ref="C4:C14" ca="1" si="1">IF(SUMIF(INDIRECT(B$1&amp;"!$C$12:$C$500"),$A4,INDIRECT(B$1&amp;"!$G$12:$G$500"))=0,NA(),SUMIF(INDIRECT(B$1&amp;"!$C$12:$C$500"),$A4,INDIRECT(B$1&amp;"!$G$12:$G$500")))</f>
        <v>50</v>
      </c>
      <c r="D4" s="88">
        <f t="shared" ref="D4:D14" ca="1" si="2">SUMIF(INDIRECT(B$1&amp;"!$C$12:$C$500"),$A4,INDIRECT(B$1&amp;"!$h$12:$h$500"))</f>
        <v>0</v>
      </c>
      <c r="E4" s="89">
        <f t="shared" ref="E4:E14" ca="1" si="3">IFERROR((1-D4/C4),NA())</f>
        <v>1</v>
      </c>
      <c r="F4" s="87" t="e">
        <f t="shared" ref="F4:F14" ca="1" si="4">IFERROR(AVERAGEIF(INDIRECT(F$1&amp;"!$C$12:$C$500"),$A4,INDIRECT(F$1&amp;"!$E$12:$E$500")),NA())</f>
        <v>#N/A</v>
      </c>
      <c r="G4" s="88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88">
        <f t="shared" ref="H4:H14" ca="1" si="6">SUMIF(INDIRECT(F$1&amp;"!$C$12:$C$500"),$A4,INDIRECT(F$1&amp;"!$h$12:$h$500"))</f>
        <v>0</v>
      </c>
      <c r="I4" s="89" t="e">
        <f t="shared" ref="I4:I14" ca="1" si="7">IFERROR((1-H4/G4),NA())</f>
        <v>#N/A</v>
      </c>
      <c r="J4" s="87">
        <f t="shared" ref="J4:J14" ca="1" si="8">IFERROR(AVERAGEIF(INDIRECT(J$1&amp;"!$C$12:$C$500"),$A4,INDIRECT(J$1&amp;"!$E$12:$E$500")),NA())</f>
        <v>5.4</v>
      </c>
      <c r="K4" s="88">
        <f t="shared" ref="K4:K14" ca="1" si="9">IF(SUMIF(INDIRECT(J$1&amp;"!$C$12:$C$500"),$A4,INDIRECT(J$1&amp;"!$G$12:$G$500"))=0,NA(),SUMIF(INDIRECT(J$1&amp;"!$C$12:$C$500"),$A4,INDIRECT(J$1&amp;"!$G$12:$G$500")))</f>
        <v>50</v>
      </c>
      <c r="L4" s="88">
        <f t="shared" ref="L4:L14" ca="1" si="10">SUMIF(INDIRECT(J$1&amp;"!$C$12:$C$500"),$A4,INDIRECT(J$1&amp;"!$h$12:$h$500"))</f>
        <v>0</v>
      </c>
      <c r="M4" s="89">
        <f t="shared" ref="M4:M14" ca="1" si="11">IFERROR((1-L4/K4),NA())</f>
        <v>1</v>
      </c>
      <c r="N4" s="87">
        <f t="shared" ref="N4:N14" ca="1" si="12">IFERROR(AVERAGEIF(INDIRECT(N$1&amp;"!$C$12:$C$500"),$A4,INDIRECT(N$1&amp;"!$E$12:$E$500")),NA())</f>
        <v>6.2799999999999994</v>
      </c>
      <c r="O4" s="88">
        <f t="shared" ref="O4:O14" ca="1" si="13">IF(SUMIF(INDIRECT(N$1&amp;"!$C$12:$C$500"),$A4,INDIRECT(N$1&amp;"!$G$12:$G$500"))=0,NA(),SUMIF(INDIRECT(N$1&amp;"!$C$12:$C$500"),$A4,INDIRECT(N$1&amp;"!$G$12:$G$500")))</f>
        <v>50</v>
      </c>
      <c r="P4" s="88">
        <f t="shared" ref="P4:P14" ca="1" si="14">SUMIF(INDIRECT(N$1&amp;"!$C$12:$C$500"),$A4,INDIRECT(N$1&amp;"!$h$12:$h$500"))</f>
        <v>0</v>
      </c>
      <c r="Q4" s="89">
        <f t="shared" ref="Q4:Q14" ca="1" si="15">IFERROR((1-P4/O4),NA())</f>
        <v>1</v>
      </c>
      <c r="R4" s="87">
        <f t="shared" ref="R4:R14" ca="1" si="16">IFERROR(AVERAGEIF(INDIRECT(R$1&amp;"!$C$12:$C$500"),$A4,INDIRECT(R$1&amp;"!$E$12:$E$500")),NA())</f>
        <v>5.42</v>
      </c>
      <c r="S4" s="88">
        <f t="shared" ref="S4:S14" ca="1" si="17">IF(SUMIF(INDIRECT(R$1&amp;"!$C$12:$C$500"),$A4,INDIRECT(R$1&amp;"!$G$12:$G$500"))=0,NA(),SUMIF(INDIRECT(R$1&amp;"!$C$12:$C$500"),$A4,INDIRECT(R$1&amp;"!$G$12:$G$500")))</f>
        <v>50</v>
      </c>
      <c r="T4" s="88">
        <f t="shared" ref="T4:T14" ca="1" si="18">SUMIF(INDIRECT(R$1&amp;"!$C$12:$C$500"),$A4,INDIRECT(R$1&amp;"!$h$12:$h$500"))</f>
        <v>0</v>
      </c>
      <c r="U4" s="89">
        <f t="shared" ref="U4:U14" ca="1" si="19">IFERROR((1-T4/S4),NA())</f>
        <v>1</v>
      </c>
      <c r="V4" s="87">
        <f t="shared" ref="V4:V14" ca="1" si="20">IFERROR(AVERAGEIF(INDIRECT(V$1&amp;"!$C$12:$C$500"),$A4,INDIRECT(V$1&amp;"!$E$12:$E$500")),NA())</f>
        <v>5.6022222222222222</v>
      </c>
      <c r="W4" s="88">
        <f t="shared" ref="W4:W14" ca="1" si="21">IF(SUMIF(INDIRECT(V$1&amp;"!$C$12:$C$500"),$A4,INDIRECT(V$1&amp;"!$G$12:$G$500"))=0,NA(),SUMIF(INDIRECT(V$1&amp;"!$C$12:$C$500"),$A4,INDIRECT(V$1&amp;"!$G$12:$G$500")))</f>
        <v>49</v>
      </c>
      <c r="X4" s="88">
        <f t="shared" ref="X4:X14" ca="1" si="22">SUMIF(INDIRECT(V$1&amp;"!$C$12:$C$500"),$A4,INDIRECT(V$1&amp;"!$h$12:$h$500"))</f>
        <v>2</v>
      </c>
      <c r="Y4" s="89">
        <f t="shared" ref="Y4:Y14" ca="1" si="23">IFERROR((1-X4/W4),NA())</f>
        <v>0.95918367346938771</v>
      </c>
      <c r="Z4" s="87">
        <f t="shared" ref="Z4:Z14" ca="1" si="24">IFERROR(AVERAGEIF(INDIRECT(Z$1&amp;"!$C$12:$C$500"),$A4,INDIRECT(Z$1&amp;"!$E$12:$E$500")),NA())</f>
        <v>6.0200000000000005</v>
      </c>
      <c r="AA4" s="88">
        <f t="shared" ref="AA4:AA14" ca="1" si="25">IF(SUMIF(INDIRECT(Z$1&amp;"!$C$12:$C$500"),$A4,INDIRECT(Z$1&amp;"!$G$12:$G$500"))=0,NA(),SUMIF(INDIRECT(Z$1&amp;"!$C$12:$C$500"),$A4,INDIRECT(Z$1&amp;"!$G$12:$G$500")))</f>
        <v>50</v>
      </c>
      <c r="AB4" s="88">
        <f t="shared" ref="AB4:AB14" ca="1" si="26">SUMIF(INDIRECT(Z$1&amp;"!$C$12:$C$500"),$A4,INDIRECT(Z$1&amp;"!$h$12:$h$500"))</f>
        <v>0</v>
      </c>
      <c r="AC4" s="89">
        <f t="shared" ref="AC4:AC14" ca="1" si="27">IFERROR((1-AB4/AA4),NA())</f>
        <v>1</v>
      </c>
    </row>
    <row r="5" spans="1:29" x14ac:dyDescent="0.3">
      <c r="A5" t="s">
        <v>252</v>
      </c>
      <c r="B5" s="87">
        <f t="shared" ca="1" si="0"/>
        <v>6.2399999999999993</v>
      </c>
      <c r="C5" s="88">
        <f t="shared" ca="1" si="1"/>
        <v>50</v>
      </c>
      <c r="D5" s="88">
        <f t="shared" ca="1" si="2"/>
        <v>1</v>
      </c>
      <c r="E5" s="89">
        <f t="shared" ca="1" si="3"/>
        <v>0.98</v>
      </c>
      <c r="F5" s="87" t="e">
        <f t="shared" ca="1" si="4"/>
        <v>#N/A</v>
      </c>
      <c r="G5" s="88" t="e">
        <f t="shared" ca="1" si="5"/>
        <v>#N/A</v>
      </c>
      <c r="H5" s="88">
        <f t="shared" ca="1" si="6"/>
        <v>0</v>
      </c>
      <c r="I5" s="89" t="e">
        <f t="shared" ca="1" si="7"/>
        <v>#N/A</v>
      </c>
      <c r="J5" s="87" t="e">
        <f t="shared" ca="1" si="8"/>
        <v>#N/A</v>
      </c>
      <c r="K5" s="88" t="e">
        <f t="shared" ca="1" si="9"/>
        <v>#N/A</v>
      </c>
      <c r="L5" s="88">
        <f t="shared" ca="1" si="10"/>
        <v>0</v>
      </c>
      <c r="M5" s="89" t="e">
        <f t="shared" ca="1" si="11"/>
        <v>#N/A</v>
      </c>
      <c r="N5" s="87" t="e">
        <f t="shared" ca="1" si="12"/>
        <v>#N/A</v>
      </c>
      <c r="O5" s="88" t="e">
        <f t="shared" ca="1" si="13"/>
        <v>#N/A</v>
      </c>
      <c r="P5" s="88">
        <f t="shared" ca="1" si="14"/>
        <v>0</v>
      </c>
      <c r="Q5" s="89" t="e">
        <f t="shared" ca="1" si="15"/>
        <v>#N/A</v>
      </c>
      <c r="R5" s="87">
        <f t="shared" ca="1" si="16"/>
        <v>5.7600000000000007</v>
      </c>
      <c r="S5" s="88">
        <f t="shared" ca="1" si="17"/>
        <v>50</v>
      </c>
      <c r="T5" s="88">
        <f t="shared" ca="1" si="18"/>
        <v>0</v>
      </c>
      <c r="U5" s="89">
        <f t="shared" ca="1" si="19"/>
        <v>1</v>
      </c>
      <c r="V5" s="87" t="e">
        <f t="shared" ca="1" si="20"/>
        <v>#N/A</v>
      </c>
      <c r="W5" s="88" t="e">
        <f t="shared" ca="1" si="21"/>
        <v>#N/A</v>
      </c>
      <c r="X5" s="88">
        <f t="shared" ca="1" si="22"/>
        <v>0</v>
      </c>
      <c r="Y5" s="89" t="e">
        <f t="shared" ca="1" si="23"/>
        <v>#N/A</v>
      </c>
      <c r="Z5" s="87" t="e">
        <f t="shared" ca="1" si="24"/>
        <v>#N/A</v>
      </c>
      <c r="AA5" s="88" t="e">
        <f t="shared" ca="1" si="25"/>
        <v>#N/A</v>
      </c>
      <c r="AB5" s="88">
        <f t="shared" ca="1" si="26"/>
        <v>0</v>
      </c>
      <c r="AC5" s="89" t="e">
        <f t="shared" ca="1" si="27"/>
        <v>#N/A</v>
      </c>
    </row>
    <row r="6" spans="1:29" x14ac:dyDescent="0.3">
      <c r="A6" t="s">
        <v>253</v>
      </c>
      <c r="B6" s="87">
        <f t="shared" ca="1" si="0"/>
        <v>10303.200000000001</v>
      </c>
      <c r="C6" s="88">
        <f t="shared" ca="1" si="1"/>
        <v>50</v>
      </c>
      <c r="D6" s="88">
        <f t="shared" ca="1" si="2"/>
        <v>2</v>
      </c>
      <c r="E6" s="89">
        <f t="shared" ca="1" si="3"/>
        <v>0.96</v>
      </c>
      <c r="F6" s="87">
        <f t="shared" ca="1" si="4"/>
        <v>10174.799999999999</v>
      </c>
      <c r="G6" s="88">
        <f t="shared" ca="1" si="5"/>
        <v>50</v>
      </c>
      <c r="H6" s="88">
        <f t="shared" ca="1" si="6"/>
        <v>3</v>
      </c>
      <c r="I6" s="89">
        <f t="shared" ca="1" si="7"/>
        <v>0.94</v>
      </c>
      <c r="J6" s="87">
        <f t="shared" ca="1" si="8"/>
        <v>13232.4</v>
      </c>
      <c r="K6" s="88">
        <f t="shared" ca="1" si="9"/>
        <v>50</v>
      </c>
      <c r="L6" s="88">
        <f t="shared" ca="1" si="10"/>
        <v>2</v>
      </c>
      <c r="M6" s="89">
        <f t="shared" ca="1" si="11"/>
        <v>0.96</v>
      </c>
      <c r="N6" s="87">
        <f t="shared" ca="1" si="12"/>
        <v>13335.2</v>
      </c>
      <c r="O6" s="88">
        <f t="shared" ca="1" si="13"/>
        <v>50</v>
      </c>
      <c r="P6" s="88">
        <f t="shared" ca="1" si="14"/>
        <v>2</v>
      </c>
      <c r="Q6" s="89">
        <f t="shared" ca="1" si="15"/>
        <v>0.96</v>
      </c>
      <c r="R6" s="87">
        <f t="shared" ca="1" si="16"/>
        <v>12912.4</v>
      </c>
      <c r="S6" s="88">
        <f t="shared" ca="1" si="17"/>
        <v>50</v>
      </c>
      <c r="T6" s="88">
        <f t="shared" ca="1" si="18"/>
        <v>1</v>
      </c>
      <c r="U6" s="89">
        <f t="shared" ca="1" si="19"/>
        <v>0.98</v>
      </c>
      <c r="V6" s="87" t="e">
        <f t="shared" ca="1" si="20"/>
        <v>#N/A</v>
      </c>
      <c r="W6" s="88" t="e">
        <f t="shared" ca="1" si="21"/>
        <v>#N/A</v>
      </c>
      <c r="X6" s="88">
        <f t="shared" ca="1" si="22"/>
        <v>0</v>
      </c>
      <c r="Y6" s="89" t="e">
        <f t="shared" ca="1" si="23"/>
        <v>#N/A</v>
      </c>
      <c r="Z6" s="87">
        <f t="shared" ca="1" si="24"/>
        <v>16241</v>
      </c>
      <c r="AA6" s="88">
        <f t="shared" ca="1" si="25"/>
        <v>50</v>
      </c>
      <c r="AB6" s="88">
        <f t="shared" ca="1" si="26"/>
        <v>0</v>
      </c>
      <c r="AC6" s="89">
        <f t="shared" ca="1" si="27"/>
        <v>1</v>
      </c>
    </row>
    <row r="7" spans="1:29" x14ac:dyDescent="0.3">
      <c r="A7" t="s">
        <v>254</v>
      </c>
      <c r="B7" s="87">
        <f t="shared" ca="1" si="0"/>
        <v>6290</v>
      </c>
      <c r="C7" s="88">
        <f t="shared" ca="1" si="1"/>
        <v>50</v>
      </c>
      <c r="D7" s="88">
        <f t="shared" ca="1" si="2"/>
        <v>0</v>
      </c>
      <c r="E7" s="89">
        <f t="shared" ca="1" si="3"/>
        <v>1</v>
      </c>
      <c r="F7" s="87">
        <f t="shared" ca="1" si="4"/>
        <v>7708.8</v>
      </c>
      <c r="G7" s="88">
        <f t="shared" ca="1" si="5"/>
        <v>50</v>
      </c>
      <c r="H7" s="88">
        <f t="shared" ca="1" si="6"/>
        <v>0</v>
      </c>
      <c r="I7" s="89">
        <f t="shared" ca="1" si="7"/>
        <v>1</v>
      </c>
      <c r="J7" s="87">
        <f t="shared" ca="1" si="8"/>
        <v>6334.4</v>
      </c>
      <c r="K7" s="88">
        <f t="shared" ca="1" si="9"/>
        <v>50</v>
      </c>
      <c r="L7" s="88">
        <f t="shared" ca="1" si="10"/>
        <v>0</v>
      </c>
      <c r="M7" s="89">
        <f t="shared" ca="1" si="11"/>
        <v>1</v>
      </c>
      <c r="N7" s="87">
        <f t="shared" ca="1" si="12"/>
        <v>8576.2000000000007</v>
      </c>
      <c r="O7" s="88">
        <f t="shared" ca="1" si="13"/>
        <v>50</v>
      </c>
      <c r="P7" s="88">
        <f t="shared" ca="1" si="14"/>
        <v>0</v>
      </c>
      <c r="Q7" s="89">
        <f t="shared" ca="1" si="15"/>
        <v>1</v>
      </c>
      <c r="R7" s="87">
        <f t="shared" ca="1" si="16"/>
        <v>8211.6</v>
      </c>
      <c r="S7" s="88">
        <f t="shared" ca="1" si="17"/>
        <v>50</v>
      </c>
      <c r="T7" s="88">
        <f t="shared" ca="1" si="18"/>
        <v>0</v>
      </c>
      <c r="U7" s="89">
        <f t="shared" ca="1" si="19"/>
        <v>1</v>
      </c>
      <c r="V7" s="87">
        <f t="shared" ca="1" si="20"/>
        <v>9827.2000000000007</v>
      </c>
      <c r="W7" s="88">
        <f t="shared" ca="1" si="21"/>
        <v>49</v>
      </c>
      <c r="X7" s="88">
        <f t="shared" ca="1" si="22"/>
        <v>0</v>
      </c>
      <c r="Y7" s="89">
        <f t="shared" ca="1" si="23"/>
        <v>1</v>
      </c>
      <c r="Z7" s="87">
        <f t="shared" ca="1" si="24"/>
        <v>12865.8</v>
      </c>
      <c r="AA7" s="88">
        <f t="shared" ca="1" si="25"/>
        <v>50</v>
      </c>
      <c r="AB7" s="88">
        <f t="shared" ca="1" si="26"/>
        <v>0</v>
      </c>
      <c r="AC7" s="89">
        <f t="shared" ca="1" si="27"/>
        <v>1</v>
      </c>
    </row>
    <row r="8" spans="1:29" x14ac:dyDescent="0.3">
      <c r="A8" t="s">
        <v>255</v>
      </c>
      <c r="B8" s="87">
        <f t="shared" ca="1" si="0"/>
        <v>7107.6</v>
      </c>
      <c r="C8" s="88">
        <f t="shared" ca="1" si="1"/>
        <v>50</v>
      </c>
      <c r="D8" s="88">
        <f t="shared" ca="1" si="2"/>
        <v>0</v>
      </c>
      <c r="E8" s="89">
        <v>1</v>
      </c>
      <c r="F8" s="87" t="e">
        <f t="shared" ca="1" si="4"/>
        <v>#N/A</v>
      </c>
      <c r="G8" s="88" t="e">
        <f t="shared" ca="1" si="5"/>
        <v>#N/A</v>
      </c>
      <c r="H8" s="88">
        <f t="shared" ca="1" si="6"/>
        <v>0</v>
      </c>
      <c r="I8" s="89" t="e">
        <f t="shared" ca="1" si="7"/>
        <v>#N/A</v>
      </c>
      <c r="J8" s="87" t="e">
        <f t="shared" ca="1" si="8"/>
        <v>#N/A</v>
      </c>
      <c r="K8" s="88" t="e">
        <f t="shared" ca="1" si="9"/>
        <v>#N/A</v>
      </c>
      <c r="L8" s="88">
        <f t="shared" ca="1" si="10"/>
        <v>0</v>
      </c>
      <c r="M8" s="89" t="e">
        <f t="shared" ca="1" si="11"/>
        <v>#N/A</v>
      </c>
      <c r="N8" s="87">
        <f t="shared" ca="1" si="12"/>
        <v>9991.6</v>
      </c>
      <c r="O8" s="88">
        <f t="shared" ca="1" si="13"/>
        <v>50</v>
      </c>
      <c r="P8" s="88">
        <f t="shared" ca="1" si="14"/>
        <v>0</v>
      </c>
      <c r="Q8" s="89">
        <f t="shared" ca="1" si="15"/>
        <v>1</v>
      </c>
      <c r="R8" s="87" t="e">
        <f t="shared" ca="1" si="16"/>
        <v>#N/A</v>
      </c>
      <c r="S8" s="88" t="e">
        <f t="shared" ca="1" si="17"/>
        <v>#N/A</v>
      </c>
      <c r="T8" s="88">
        <f t="shared" ca="1" si="18"/>
        <v>0</v>
      </c>
      <c r="U8" s="89" t="e">
        <f t="shared" ca="1" si="19"/>
        <v>#N/A</v>
      </c>
      <c r="V8" s="87" t="e">
        <f t="shared" ca="1" si="20"/>
        <v>#N/A</v>
      </c>
      <c r="W8" s="88" t="e">
        <f t="shared" ca="1" si="21"/>
        <v>#N/A</v>
      </c>
      <c r="X8" s="88">
        <f t="shared" ca="1" si="22"/>
        <v>0</v>
      </c>
      <c r="Y8" s="89" t="e">
        <f t="shared" ca="1" si="23"/>
        <v>#N/A</v>
      </c>
      <c r="Z8" s="87" t="e">
        <f t="shared" ca="1" si="24"/>
        <v>#N/A</v>
      </c>
      <c r="AA8" s="88" t="e">
        <f t="shared" ca="1" si="25"/>
        <v>#N/A</v>
      </c>
      <c r="AB8" s="88">
        <f t="shared" ca="1" si="26"/>
        <v>0</v>
      </c>
      <c r="AC8" s="89" t="e">
        <f t="shared" ca="1" si="27"/>
        <v>#N/A</v>
      </c>
    </row>
    <row r="9" spans="1:29" x14ac:dyDescent="0.3">
      <c r="A9" t="s">
        <v>256</v>
      </c>
      <c r="B9" s="87" t="e">
        <f t="shared" ca="1" si="0"/>
        <v>#N/A</v>
      </c>
      <c r="C9" s="88" t="e">
        <f t="shared" ca="1" si="1"/>
        <v>#N/A</v>
      </c>
      <c r="D9" s="88">
        <f t="shared" ca="1" si="2"/>
        <v>0</v>
      </c>
      <c r="E9" s="89">
        <v>1</v>
      </c>
      <c r="F9" s="87" t="e">
        <f t="shared" ca="1" si="4"/>
        <v>#N/A</v>
      </c>
      <c r="G9" s="88" t="e">
        <f t="shared" ca="1" si="5"/>
        <v>#N/A</v>
      </c>
      <c r="H9" s="88">
        <f t="shared" ca="1" si="6"/>
        <v>0</v>
      </c>
      <c r="I9" s="89" t="e">
        <f t="shared" ca="1" si="7"/>
        <v>#N/A</v>
      </c>
      <c r="J9" s="87" t="e">
        <f t="shared" ca="1" si="8"/>
        <v>#N/A</v>
      </c>
      <c r="K9" s="88" t="e">
        <f t="shared" ca="1" si="9"/>
        <v>#N/A</v>
      </c>
      <c r="L9" s="88">
        <f t="shared" ca="1" si="10"/>
        <v>0</v>
      </c>
      <c r="M9" s="89" t="e">
        <f t="shared" ca="1" si="11"/>
        <v>#N/A</v>
      </c>
      <c r="N9" s="87" t="e">
        <f t="shared" ca="1" si="12"/>
        <v>#N/A</v>
      </c>
      <c r="O9" s="88" t="e">
        <f t="shared" ca="1" si="13"/>
        <v>#N/A</v>
      </c>
      <c r="P9" s="88">
        <f t="shared" ca="1" si="14"/>
        <v>0</v>
      </c>
      <c r="Q9" s="89" t="e">
        <f t="shared" ca="1" si="15"/>
        <v>#N/A</v>
      </c>
      <c r="R9" s="87" t="e">
        <f t="shared" ca="1" si="16"/>
        <v>#N/A</v>
      </c>
      <c r="S9" s="88" t="e">
        <f t="shared" ca="1" si="17"/>
        <v>#N/A</v>
      </c>
      <c r="T9" s="88">
        <f t="shared" ca="1" si="18"/>
        <v>0</v>
      </c>
      <c r="U9" s="89" t="e">
        <f t="shared" ca="1" si="19"/>
        <v>#N/A</v>
      </c>
      <c r="V9" s="87" t="e">
        <f t="shared" ca="1" si="20"/>
        <v>#N/A</v>
      </c>
      <c r="W9" s="88" t="e">
        <f t="shared" ca="1" si="21"/>
        <v>#N/A</v>
      </c>
      <c r="X9" s="88">
        <f t="shared" ca="1" si="22"/>
        <v>0</v>
      </c>
      <c r="Y9" s="89" t="e">
        <f t="shared" ca="1" si="23"/>
        <v>#N/A</v>
      </c>
      <c r="Z9" s="87" t="e">
        <f t="shared" ca="1" si="24"/>
        <v>#N/A</v>
      </c>
      <c r="AA9" s="88" t="e">
        <f t="shared" ca="1" si="25"/>
        <v>#N/A</v>
      </c>
      <c r="AB9" s="88">
        <f t="shared" ca="1" si="26"/>
        <v>0</v>
      </c>
      <c r="AC9" s="89" t="e">
        <f t="shared" ca="1" si="27"/>
        <v>#N/A</v>
      </c>
    </row>
    <row r="10" spans="1:29" x14ac:dyDescent="0.3">
      <c r="A10" t="s">
        <v>257</v>
      </c>
      <c r="B10" s="87">
        <f t="shared" ca="1" si="0"/>
        <v>6356.2</v>
      </c>
      <c r="C10" s="88">
        <f t="shared" ca="1" si="1"/>
        <v>50</v>
      </c>
      <c r="D10" s="88">
        <f t="shared" ca="1" si="2"/>
        <v>2</v>
      </c>
      <c r="E10" s="89">
        <f t="shared" ca="1" si="3"/>
        <v>0.96</v>
      </c>
      <c r="F10" s="87" t="e">
        <f t="shared" ca="1" si="4"/>
        <v>#N/A</v>
      </c>
      <c r="G10" s="88" t="e">
        <f t="shared" ca="1" si="5"/>
        <v>#N/A</v>
      </c>
      <c r="H10" s="88">
        <f t="shared" ca="1" si="6"/>
        <v>0</v>
      </c>
      <c r="I10" s="89" t="e">
        <f t="shared" ca="1" si="7"/>
        <v>#N/A</v>
      </c>
      <c r="J10" s="87" t="e">
        <f t="shared" ca="1" si="8"/>
        <v>#N/A</v>
      </c>
      <c r="K10" s="88" t="e">
        <f t="shared" ca="1" si="9"/>
        <v>#N/A</v>
      </c>
      <c r="L10" s="88">
        <f t="shared" ca="1" si="10"/>
        <v>0</v>
      </c>
      <c r="M10" s="89" t="e">
        <f t="shared" ca="1" si="11"/>
        <v>#N/A</v>
      </c>
      <c r="N10" s="87" t="e">
        <f t="shared" ca="1" si="12"/>
        <v>#N/A</v>
      </c>
      <c r="O10" s="88" t="e">
        <f t="shared" ca="1" si="13"/>
        <v>#N/A</v>
      </c>
      <c r="P10" s="88">
        <f t="shared" ca="1" si="14"/>
        <v>0</v>
      </c>
      <c r="Q10" s="89" t="e">
        <f t="shared" ca="1" si="15"/>
        <v>#N/A</v>
      </c>
      <c r="R10" s="87" t="e">
        <f t="shared" ca="1" si="16"/>
        <v>#N/A</v>
      </c>
      <c r="S10" s="88" t="e">
        <f t="shared" ca="1" si="17"/>
        <v>#N/A</v>
      </c>
      <c r="T10" s="88">
        <f t="shared" ca="1" si="18"/>
        <v>0</v>
      </c>
      <c r="U10" s="89" t="e">
        <f t="shared" ca="1" si="19"/>
        <v>#N/A</v>
      </c>
      <c r="V10" s="87" t="e">
        <f t="shared" ca="1" si="20"/>
        <v>#N/A</v>
      </c>
      <c r="W10" s="88" t="e">
        <f t="shared" ca="1" si="21"/>
        <v>#N/A</v>
      </c>
      <c r="X10" s="88">
        <f t="shared" ca="1" si="22"/>
        <v>0</v>
      </c>
      <c r="Y10" s="89" t="e">
        <f t="shared" ca="1" si="23"/>
        <v>#N/A</v>
      </c>
      <c r="Z10" s="87" t="e">
        <f t="shared" ca="1" si="24"/>
        <v>#N/A</v>
      </c>
      <c r="AA10" s="88" t="e">
        <f t="shared" ca="1" si="25"/>
        <v>#N/A</v>
      </c>
      <c r="AB10" s="88">
        <f t="shared" ca="1" si="26"/>
        <v>0</v>
      </c>
      <c r="AC10" s="89" t="e">
        <f t="shared" ca="1" si="27"/>
        <v>#N/A</v>
      </c>
    </row>
    <row r="11" spans="1:29" x14ac:dyDescent="0.3">
      <c r="A11" t="s">
        <v>258</v>
      </c>
      <c r="B11" s="87">
        <f t="shared" ca="1" si="0"/>
        <v>10181.6</v>
      </c>
      <c r="C11" s="88">
        <f t="shared" ca="1" si="1"/>
        <v>50</v>
      </c>
      <c r="D11" s="88">
        <f t="shared" ca="1" si="2"/>
        <v>0</v>
      </c>
      <c r="E11" s="89">
        <f t="shared" ca="1" si="3"/>
        <v>1</v>
      </c>
      <c r="F11" s="87" t="e">
        <f t="shared" ca="1" si="4"/>
        <v>#N/A</v>
      </c>
      <c r="G11" s="88" t="e">
        <f t="shared" ca="1" si="5"/>
        <v>#N/A</v>
      </c>
      <c r="H11" s="88">
        <f t="shared" ca="1" si="6"/>
        <v>0</v>
      </c>
      <c r="I11" s="89" t="e">
        <f t="shared" ca="1" si="7"/>
        <v>#N/A</v>
      </c>
      <c r="J11" s="87">
        <f t="shared" ca="1" si="8"/>
        <v>9530.6</v>
      </c>
      <c r="K11" s="88">
        <f t="shared" ca="1" si="9"/>
        <v>50</v>
      </c>
      <c r="L11" s="88">
        <f t="shared" ca="1" si="10"/>
        <v>0</v>
      </c>
      <c r="M11" s="89">
        <f t="shared" ca="1" si="11"/>
        <v>1</v>
      </c>
      <c r="N11" s="87">
        <f t="shared" ca="1" si="12"/>
        <v>11168.6</v>
      </c>
      <c r="O11" s="88">
        <f t="shared" ca="1" si="13"/>
        <v>50</v>
      </c>
      <c r="P11" s="88">
        <f t="shared" ca="1" si="14"/>
        <v>0</v>
      </c>
      <c r="Q11" s="89">
        <f t="shared" ca="1" si="15"/>
        <v>1</v>
      </c>
      <c r="R11" s="87" t="e">
        <f t="shared" ca="1" si="16"/>
        <v>#N/A</v>
      </c>
      <c r="S11" s="88" t="e">
        <f t="shared" ca="1" si="17"/>
        <v>#N/A</v>
      </c>
      <c r="T11" s="88">
        <f t="shared" ca="1" si="18"/>
        <v>0</v>
      </c>
      <c r="U11" s="89" t="e">
        <f t="shared" ca="1" si="19"/>
        <v>#N/A</v>
      </c>
      <c r="V11" s="87" t="e">
        <f t="shared" ca="1" si="20"/>
        <v>#N/A</v>
      </c>
      <c r="W11" s="88" t="e">
        <f t="shared" ca="1" si="21"/>
        <v>#N/A</v>
      </c>
      <c r="X11" s="88">
        <f t="shared" ca="1" si="22"/>
        <v>0</v>
      </c>
      <c r="Y11" s="89" t="e">
        <f t="shared" ca="1" si="23"/>
        <v>#N/A</v>
      </c>
      <c r="Z11" s="87" t="e">
        <f t="shared" ca="1" si="24"/>
        <v>#N/A</v>
      </c>
      <c r="AA11" s="88" t="e">
        <f t="shared" ca="1" si="25"/>
        <v>#N/A</v>
      </c>
      <c r="AB11" s="88">
        <f t="shared" ca="1" si="26"/>
        <v>0</v>
      </c>
      <c r="AC11" s="89" t="e">
        <f t="shared" ca="1" si="27"/>
        <v>#N/A</v>
      </c>
    </row>
    <row r="12" spans="1:29" x14ac:dyDescent="0.3">
      <c r="A12" t="s">
        <v>259</v>
      </c>
      <c r="B12" s="87">
        <f t="shared" ca="1" si="0"/>
        <v>12343.6</v>
      </c>
      <c r="C12" s="88">
        <f t="shared" ca="1" si="1"/>
        <v>50</v>
      </c>
      <c r="D12" s="88">
        <f t="shared" ca="1" si="2"/>
        <v>0</v>
      </c>
      <c r="E12" s="89">
        <f t="shared" ca="1" si="3"/>
        <v>1</v>
      </c>
      <c r="F12" s="87" t="e">
        <f t="shared" ca="1" si="4"/>
        <v>#N/A</v>
      </c>
      <c r="G12" s="88" t="e">
        <f t="shared" ca="1" si="5"/>
        <v>#N/A</v>
      </c>
      <c r="H12" s="88">
        <f t="shared" ca="1" si="6"/>
        <v>0</v>
      </c>
      <c r="I12" s="89" t="e">
        <f t="shared" ca="1" si="7"/>
        <v>#N/A</v>
      </c>
      <c r="J12" s="87" t="e">
        <f t="shared" ca="1" si="8"/>
        <v>#N/A</v>
      </c>
      <c r="K12" s="88" t="e">
        <f t="shared" ca="1" si="9"/>
        <v>#N/A</v>
      </c>
      <c r="L12" s="88">
        <f t="shared" ca="1" si="10"/>
        <v>0</v>
      </c>
      <c r="M12" s="89" t="e">
        <f t="shared" ca="1" si="11"/>
        <v>#N/A</v>
      </c>
      <c r="N12" s="87" t="e">
        <f t="shared" ca="1" si="12"/>
        <v>#N/A</v>
      </c>
      <c r="O12" s="88" t="e">
        <f t="shared" ca="1" si="13"/>
        <v>#N/A</v>
      </c>
      <c r="P12" s="88">
        <f t="shared" ca="1" si="14"/>
        <v>0</v>
      </c>
      <c r="Q12" s="89" t="e">
        <f t="shared" ca="1" si="15"/>
        <v>#N/A</v>
      </c>
      <c r="R12" s="87" t="e">
        <f t="shared" ca="1" si="16"/>
        <v>#N/A</v>
      </c>
      <c r="S12" s="88" t="e">
        <f t="shared" ca="1" si="17"/>
        <v>#N/A</v>
      </c>
      <c r="T12" s="88">
        <f t="shared" ca="1" si="18"/>
        <v>0</v>
      </c>
      <c r="U12" s="89" t="e">
        <f t="shared" ca="1" si="19"/>
        <v>#N/A</v>
      </c>
      <c r="V12" s="87" t="e">
        <f t="shared" ca="1" si="20"/>
        <v>#N/A</v>
      </c>
      <c r="W12" s="88" t="e">
        <f t="shared" ca="1" si="21"/>
        <v>#N/A</v>
      </c>
      <c r="X12" s="88">
        <f t="shared" ca="1" si="22"/>
        <v>0</v>
      </c>
      <c r="Y12" s="89" t="e">
        <f t="shared" ca="1" si="23"/>
        <v>#N/A</v>
      </c>
      <c r="Z12" s="87" t="e">
        <f t="shared" ca="1" si="24"/>
        <v>#N/A</v>
      </c>
      <c r="AA12" s="88" t="e">
        <f t="shared" ca="1" si="25"/>
        <v>#N/A</v>
      </c>
      <c r="AB12" s="88">
        <f t="shared" ca="1" si="26"/>
        <v>0</v>
      </c>
      <c r="AC12" s="89" t="e">
        <f t="shared" ca="1" si="27"/>
        <v>#N/A</v>
      </c>
    </row>
    <row r="13" spans="1:29" x14ac:dyDescent="0.3">
      <c r="A13" t="s">
        <v>260</v>
      </c>
      <c r="B13" s="87">
        <f t="shared" ca="1" si="0"/>
        <v>39.4</v>
      </c>
      <c r="C13" s="88">
        <f t="shared" ca="1" si="1"/>
        <v>50</v>
      </c>
      <c r="D13" s="88">
        <f t="shared" ca="1" si="2"/>
        <v>50</v>
      </c>
      <c r="E13" s="89">
        <f t="shared" ca="1" si="3"/>
        <v>0</v>
      </c>
      <c r="F13" s="87">
        <f t="shared" ca="1" si="4"/>
        <v>9.6</v>
      </c>
      <c r="G13" s="88">
        <f t="shared" ca="1" si="5"/>
        <v>50</v>
      </c>
      <c r="H13" s="88">
        <f t="shared" ca="1" si="6"/>
        <v>50</v>
      </c>
      <c r="I13" s="89">
        <f t="shared" ca="1" si="7"/>
        <v>0</v>
      </c>
      <c r="J13" s="87">
        <f t="shared" ca="1" si="8"/>
        <v>74.400000000000006</v>
      </c>
      <c r="K13" s="88">
        <f t="shared" ca="1" si="9"/>
        <v>50</v>
      </c>
      <c r="L13" s="88">
        <f t="shared" ca="1" si="10"/>
        <v>50</v>
      </c>
      <c r="M13" s="89">
        <f t="shared" ca="1" si="11"/>
        <v>0</v>
      </c>
      <c r="N13" s="87">
        <f t="shared" ca="1" si="12"/>
        <v>35.6</v>
      </c>
      <c r="O13" s="88">
        <f t="shared" ca="1" si="13"/>
        <v>50</v>
      </c>
      <c r="P13" s="88">
        <f t="shared" ca="1" si="14"/>
        <v>50</v>
      </c>
      <c r="Q13" s="89">
        <f t="shared" ca="1" si="15"/>
        <v>0</v>
      </c>
      <c r="R13" s="87">
        <f t="shared" ca="1" si="16"/>
        <v>45.8</v>
      </c>
      <c r="S13" s="88">
        <f t="shared" ca="1" si="17"/>
        <v>50</v>
      </c>
      <c r="T13" s="88">
        <f t="shared" ca="1" si="18"/>
        <v>50</v>
      </c>
      <c r="U13" s="89">
        <f t="shared" ca="1" si="19"/>
        <v>0</v>
      </c>
      <c r="V13" s="87">
        <f t="shared" ca="1" si="20"/>
        <v>53.4</v>
      </c>
      <c r="W13" s="88">
        <f t="shared" ca="1" si="21"/>
        <v>49</v>
      </c>
      <c r="X13" s="88">
        <f t="shared" ca="1" si="22"/>
        <v>49</v>
      </c>
      <c r="Y13" s="89">
        <f t="shared" ca="1" si="23"/>
        <v>0</v>
      </c>
      <c r="Z13" s="87">
        <f t="shared" ca="1" si="24"/>
        <v>2454.8000000000002</v>
      </c>
      <c r="AA13" s="88">
        <f t="shared" ca="1" si="25"/>
        <v>50</v>
      </c>
      <c r="AB13" s="88">
        <f t="shared" ca="1" si="26"/>
        <v>30</v>
      </c>
      <c r="AC13" s="89">
        <f t="shared" ca="1" si="27"/>
        <v>0.4</v>
      </c>
    </row>
    <row r="14" spans="1:29" ht="17.25" thickBot="1" x14ac:dyDescent="0.35">
      <c r="A14" t="s">
        <v>261</v>
      </c>
      <c r="B14" s="90">
        <f t="shared" ca="1" si="0"/>
        <v>22</v>
      </c>
      <c r="C14" s="91">
        <f t="shared" ca="1" si="1"/>
        <v>50</v>
      </c>
      <c r="D14" s="91">
        <f t="shared" ca="1" si="2"/>
        <v>50</v>
      </c>
      <c r="E14" s="92">
        <f t="shared" ca="1" si="3"/>
        <v>0</v>
      </c>
      <c r="F14" s="90">
        <f t="shared" ca="1" si="4"/>
        <v>43.8</v>
      </c>
      <c r="G14" s="91">
        <f t="shared" ca="1" si="5"/>
        <v>50</v>
      </c>
      <c r="H14" s="91">
        <f t="shared" ca="1" si="6"/>
        <v>50</v>
      </c>
      <c r="I14" s="92">
        <f t="shared" ca="1" si="7"/>
        <v>0</v>
      </c>
      <c r="J14" s="90">
        <f t="shared" ca="1" si="8"/>
        <v>13.4</v>
      </c>
      <c r="K14" s="91">
        <f t="shared" ca="1" si="9"/>
        <v>50</v>
      </c>
      <c r="L14" s="91">
        <f t="shared" ca="1" si="10"/>
        <v>50</v>
      </c>
      <c r="M14" s="92">
        <f t="shared" ca="1" si="11"/>
        <v>0</v>
      </c>
      <c r="N14" s="90">
        <f t="shared" ca="1" si="12"/>
        <v>17.399999999999999</v>
      </c>
      <c r="O14" s="91">
        <f t="shared" ca="1" si="13"/>
        <v>50</v>
      </c>
      <c r="P14" s="91">
        <f t="shared" ca="1" si="14"/>
        <v>50</v>
      </c>
      <c r="Q14" s="92">
        <f t="shared" ca="1" si="15"/>
        <v>0</v>
      </c>
      <c r="R14" s="90">
        <f t="shared" ca="1" si="16"/>
        <v>17.399999999999999</v>
      </c>
      <c r="S14" s="91">
        <f t="shared" ca="1" si="17"/>
        <v>50</v>
      </c>
      <c r="T14" s="91">
        <f t="shared" ca="1" si="18"/>
        <v>50</v>
      </c>
      <c r="U14" s="92">
        <f t="shared" ca="1" si="19"/>
        <v>0</v>
      </c>
      <c r="V14" s="90">
        <f t="shared" ca="1" si="20"/>
        <v>20.8</v>
      </c>
      <c r="W14" s="91">
        <f t="shared" ca="1" si="21"/>
        <v>49</v>
      </c>
      <c r="X14" s="91">
        <f t="shared" ca="1" si="22"/>
        <v>49</v>
      </c>
      <c r="Y14" s="92">
        <f t="shared" ca="1" si="23"/>
        <v>0</v>
      </c>
      <c r="Z14" s="90">
        <f t="shared" ca="1" si="24"/>
        <v>45.6</v>
      </c>
      <c r="AA14" s="91">
        <f t="shared" ca="1" si="25"/>
        <v>50</v>
      </c>
      <c r="AB14" s="91">
        <f t="shared" ca="1" si="26"/>
        <v>50</v>
      </c>
      <c r="AC14" s="92">
        <f t="shared" ca="1" si="27"/>
        <v>0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20주령</vt:lpstr>
      <vt:lpstr>24주령</vt:lpstr>
      <vt:lpstr>28주령</vt:lpstr>
      <vt:lpstr>34주령</vt:lpstr>
      <vt:lpstr>42주령</vt:lpstr>
      <vt:lpstr>48주령</vt:lpstr>
      <vt:lpstr>54주령</vt:lpstr>
      <vt:lpstr>64주령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2019-04-22T05:02:08Z</cp:lastPrinted>
  <dcterms:created xsi:type="dcterms:W3CDTF">2018-06-19T04:28:12Z</dcterms:created>
  <dcterms:modified xsi:type="dcterms:W3CDTF">2019-07-18T07:05:54Z</dcterms:modified>
</cp:coreProperties>
</file>