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혈청검사\3. 계군별 정리\PS\성계\"/>
    </mc:Choice>
  </mc:AlternateContent>
  <bookViews>
    <workbookView xWindow="0" yWindow="0" windowWidth="28800" windowHeight="12285" activeTab="11"/>
  </bookViews>
  <sheets>
    <sheet name="21주령" sheetId="1" r:id="rId1"/>
    <sheet name="24주령" sheetId="2" r:id="rId2"/>
    <sheet name="28주령" sheetId="3" r:id="rId3"/>
    <sheet name="34주령" sheetId="4" r:id="rId4"/>
    <sheet name="42주령" sheetId="5" r:id="rId5"/>
    <sheet name="48주령" sheetId="6" r:id="rId6"/>
    <sheet name="54주령" sheetId="7" r:id="rId7"/>
    <sheet name="55주령" sheetId="8" r:id="rId8"/>
    <sheet name="69주령" sheetId="9" r:id="rId9"/>
    <sheet name="75주령" sheetId="10" r:id="rId10"/>
    <sheet name="81주령" sheetId="11" r:id="rId11"/>
    <sheet name="graph" sheetId="12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1" l="1"/>
  <c r="F10" i="11" s="1"/>
  <c r="B10" i="11"/>
  <c r="X8" i="12"/>
  <c r="H8" i="12"/>
  <c r="S7" i="12"/>
  <c r="C7" i="12"/>
  <c r="O6" i="12"/>
  <c r="AA5" i="12"/>
  <c r="K5" i="12"/>
  <c r="W4" i="12"/>
  <c r="G4" i="12"/>
  <c r="S3" i="12"/>
  <c r="C3" i="12"/>
  <c r="B4" i="12"/>
  <c r="V14" i="12"/>
  <c r="B13" i="12"/>
  <c r="J11" i="12"/>
  <c r="X14" i="12"/>
  <c r="H14" i="12"/>
  <c r="T13" i="12"/>
  <c r="D13" i="12"/>
  <c r="P12" i="12"/>
  <c r="AB11" i="12"/>
  <c r="L11" i="12"/>
  <c r="X10" i="12"/>
  <c r="H10" i="12"/>
  <c r="T9" i="12"/>
  <c r="C9" i="12"/>
  <c r="O8" i="12"/>
  <c r="Z7" i="12"/>
  <c r="J7" i="12"/>
  <c r="V6" i="12"/>
  <c r="F6" i="12"/>
  <c r="R5" i="12"/>
  <c r="Z4" i="12"/>
  <c r="Z3" i="12"/>
  <c r="Z14" i="12"/>
  <c r="R13" i="12"/>
  <c r="B12" i="12"/>
  <c r="N10" i="12"/>
  <c r="S14" i="12"/>
  <c r="C14" i="12"/>
  <c r="O13" i="12"/>
  <c r="AA12" i="12"/>
  <c r="K12" i="12"/>
  <c r="W11" i="12"/>
  <c r="G11" i="12"/>
  <c r="S10" i="12"/>
  <c r="C10" i="12"/>
  <c r="O9" i="12"/>
  <c r="Z8" i="12"/>
  <c r="J8" i="12"/>
  <c r="J13" i="12"/>
  <c r="R11" i="12"/>
  <c r="V9" i="12"/>
  <c r="X6" i="12"/>
  <c r="P4" i="12"/>
  <c r="P6" i="12"/>
  <c r="D8" i="12"/>
  <c r="P3" i="12"/>
  <c r="T6" i="12"/>
  <c r="L4" i="12"/>
  <c r="D7" i="12"/>
  <c r="D3" i="12"/>
  <c r="H5" i="12"/>
  <c r="W7" i="12"/>
  <c r="G7" i="12"/>
  <c r="O5" i="12"/>
  <c r="W3" i="12"/>
  <c r="F3" i="12"/>
  <c r="AB14" i="12"/>
  <c r="X13" i="12"/>
  <c r="D12" i="12"/>
  <c r="L10" i="12"/>
  <c r="N7" i="12"/>
  <c r="V5" i="12"/>
  <c r="B3" i="12"/>
  <c r="W14" i="12"/>
  <c r="C13" i="12"/>
  <c r="K11" i="12"/>
  <c r="S9" i="12"/>
  <c r="Z11" i="12"/>
  <c r="D5" i="12"/>
  <c r="T4" i="12"/>
  <c r="N9" i="12"/>
  <c r="T8" i="12"/>
  <c r="C8" i="12"/>
  <c r="O7" i="12"/>
  <c r="AA6" i="12"/>
  <c r="K6" i="12"/>
  <c r="W5" i="12"/>
  <c r="G5" i="12"/>
  <c r="S4" i="12"/>
  <c r="C4" i="12"/>
  <c r="O3" i="12"/>
  <c r="B5" i="12"/>
  <c r="V3" i="12"/>
  <c r="J14" i="12"/>
  <c r="R12" i="12"/>
  <c r="Z10" i="12"/>
  <c r="T14" i="12"/>
  <c r="D14" i="12"/>
  <c r="P13" i="12"/>
  <c r="AB12" i="12"/>
  <c r="L12" i="12"/>
  <c r="X11" i="12"/>
  <c r="H11" i="12"/>
  <c r="T10" i="12"/>
  <c r="D10" i="12"/>
  <c r="P9" i="12"/>
  <c r="AA8" i="12"/>
  <c r="K8" i="12"/>
  <c r="V7" i="12"/>
  <c r="F7" i="12"/>
  <c r="R6" i="12"/>
  <c r="B6" i="12"/>
  <c r="N5" i="12"/>
  <c r="V4" i="12"/>
  <c r="R3" i="12"/>
  <c r="N14" i="12"/>
  <c r="F13" i="12"/>
  <c r="N11" i="12"/>
  <c r="B10" i="12"/>
  <c r="O14" i="12"/>
  <c r="AA13" i="12"/>
  <c r="K13" i="12"/>
  <c r="W12" i="12"/>
  <c r="G12" i="12"/>
  <c r="S11" i="12"/>
  <c r="C11" i="12"/>
  <c r="O10" i="12"/>
  <c r="AA9" i="12"/>
  <c r="K9" i="12"/>
  <c r="V8" i="12"/>
  <c r="F8" i="12"/>
  <c r="Z12" i="12"/>
  <c r="F11" i="12"/>
  <c r="F9" i="12"/>
  <c r="H6" i="12"/>
  <c r="AB3" i="12"/>
  <c r="X4" i="12"/>
  <c r="AB6" i="12"/>
  <c r="R9" i="12"/>
  <c r="D6" i="12"/>
  <c r="X3" i="12"/>
  <c r="AB5" i="12"/>
  <c r="J9" i="12"/>
  <c r="D4" i="12"/>
  <c r="L8" i="12"/>
  <c r="C6" i="12"/>
  <c r="AA4" i="12"/>
  <c r="G3" i="12"/>
  <c r="V11" i="12"/>
  <c r="H13" i="12"/>
  <c r="P11" i="12"/>
  <c r="X9" i="12"/>
  <c r="S8" i="12"/>
  <c r="Z6" i="12"/>
  <c r="F4" i="12"/>
  <c r="N12" i="12"/>
  <c r="G14" i="12"/>
  <c r="O12" i="12"/>
  <c r="W10" i="12"/>
  <c r="N8" i="12"/>
  <c r="F10" i="12"/>
  <c r="T7" i="12"/>
  <c r="H7" i="12"/>
  <c r="H4" i="12"/>
  <c r="D9" i="12"/>
  <c r="P8" i="12"/>
  <c r="AA7" i="12"/>
  <c r="K7" i="12"/>
  <c r="W6" i="12"/>
  <c r="G6" i="12"/>
  <c r="S5" i="12"/>
  <c r="C5" i="12"/>
  <c r="O4" i="12"/>
  <c r="AA3" i="12"/>
  <c r="K3" i="12"/>
  <c r="R4" i="12"/>
  <c r="N3" i="12"/>
  <c r="Z13" i="12"/>
  <c r="F12" i="12"/>
  <c r="J10" i="12"/>
  <c r="P14" i="12"/>
  <c r="AB13" i="12"/>
  <c r="L13" i="12"/>
  <c r="X12" i="12"/>
  <c r="H12" i="12"/>
  <c r="T11" i="12"/>
  <c r="D11" i="12"/>
  <c r="P10" i="12"/>
  <c r="AB9" i="12"/>
  <c r="L9" i="12"/>
  <c r="W8" i="12"/>
  <c r="G8" i="12"/>
  <c r="R7" i="12"/>
  <c r="B7" i="12"/>
  <c r="N6" i="12"/>
  <c r="Z5" i="12"/>
  <c r="J5" i="12"/>
  <c r="N4" i="12"/>
  <c r="J3" i="12"/>
  <c r="F14" i="12"/>
  <c r="V12" i="12"/>
  <c r="B11" i="12"/>
  <c r="AA14" i="12"/>
  <c r="K14" i="12"/>
  <c r="W13" i="12"/>
  <c r="G13" i="12"/>
  <c r="S12" i="12"/>
  <c r="C12" i="12"/>
  <c r="O11" i="12"/>
  <c r="AA10" i="12"/>
  <c r="K10" i="12"/>
  <c r="W9" i="12"/>
  <c r="G9" i="12"/>
  <c r="R8" i="12"/>
  <c r="R14" i="12"/>
  <c r="J12" i="12"/>
  <c r="R10" i="12"/>
  <c r="AB7" i="12"/>
  <c r="T5" i="12"/>
  <c r="L3" i="12"/>
  <c r="T3" i="12"/>
  <c r="X5" i="12"/>
  <c r="X7" i="12"/>
  <c r="P5" i="12"/>
  <c r="H3" i="12"/>
  <c r="L5" i="12"/>
  <c r="P7" i="12"/>
  <c r="AB8" i="12"/>
  <c r="S6" i="12"/>
  <c r="K4" i="12"/>
  <c r="J4" i="12"/>
  <c r="N13" i="12"/>
  <c r="L14" i="12"/>
  <c r="T12" i="12"/>
  <c r="AB10" i="12"/>
  <c r="H9" i="12"/>
  <c r="B8" i="12"/>
  <c r="J6" i="12"/>
  <c r="F5" i="12"/>
  <c r="V13" i="12"/>
  <c r="V10" i="12"/>
  <c r="S13" i="12"/>
  <c r="AA11" i="12"/>
  <c r="G10" i="12"/>
  <c r="B9" i="12"/>
  <c r="B14" i="12"/>
  <c r="L7" i="12"/>
  <c r="Z9" i="12"/>
  <c r="AB4" i="12"/>
  <c r="L6" i="12"/>
  <c r="E4" i="12" l="1"/>
  <c r="I5" i="12"/>
  <c r="M6" i="12"/>
  <c r="Q7" i="12"/>
  <c r="E3" i="12"/>
  <c r="I4" i="12"/>
  <c r="M5" i="12"/>
  <c r="AC5" i="12"/>
  <c r="E7" i="12"/>
  <c r="I3" i="12"/>
  <c r="Y3" i="12"/>
  <c r="M4" i="12"/>
  <c r="AC4" i="12"/>
  <c r="Q5" i="12"/>
  <c r="E6" i="12"/>
  <c r="U6" i="12"/>
  <c r="I7" i="12"/>
  <c r="Y7" i="12"/>
  <c r="Q3" i="12"/>
  <c r="U4" i="12"/>
  <c r="Y5" i="12"/>
  <c r="AC6" i="12"/>
  <c r="U3" i="12"/>
  <c r="Y4" i="12"/>
  <c r="Q6" i="12"/>
  <c r="U7" i="12"/>
  <c r="M3" i="12"/>
  <c r="AC3" i="12"/>
  <c r="Q4" i="12"/>
  <c r="E5" i="12"/>
  <c r="U5" i="12"/>
  <c r="I6" i="12"/>
  <c r="Y6" i="12"/>
  <c r="M7" i="12"/>
  <c r="AC7" i="12"/>
  <c r="I9" i="12"/>
  <c r="M9" i="12"/>
  <c r="Q9" i="12"/>
  <c r="U9" i="12"/>
  <c r="Y9" i="12"/>
  <c r="AC9" i="12"/>
  <c r="E10" i="12"/>
  <c r="I10" i="12"/>
  <c r="M10" i="12"/>
  <c r="Q10" i="12"/>
  <c r="U10" i="12"/>
  <c r="Y10" i="12"/>
  <c r="AC10" i="12"/>
  <c r="E11" i="12"/>
  <c r="I11" i="12"/>
  <c r="M11" i="12"/>
  <c r="Q11" i="12"/>
  <c r="U11" i="12"/>
  <c r="Y11" i="12"/>
  <c r="AC11" i="12"/>
  <c r="E12" i="12"/>
  <c r="I12" i="12"/>
  <c r="M12" i="12"/>
  <c r="Q12" i="12"/>
  <c r="U12" i="12"/>
  <c r="Y12" i="12"/>
  <c r="AC12" i="12"/>
  <c r="E13" i="12"/>
  <c r="I13" i="12"/>
  <c r="M13" i="12"/>
  <c r="Q13" i="12"/>
  <c r="U13" i="12"/>
  <c r="Y13" i="12"/>
  <c r="AC13" i="12"/>
  <c r="E14" i="12"/>
  <c r="I14" i="12"/>
  <c r="M14" i="12"/>
  <c r="Q14" i="12"/>
  <c r="U14" i="12"/>
  <c r="Y14" i="12"/>
  <c r="AC14" i="12"/>
  <c r="I8" i="12"/>
  <c r="M8" i="12"/>
  <c r="Q8" i="12"/>
  <c r="U8" i="12"/>
  <c r="Y8" i="12"/>
  <c r="AC8" i="12"/>
  <c r="D10" i="10"/>
  <c r="F10" i="10" s="1"/>
  <c r="B10" i="10"/>
  <c r="D10" i="9" l="1"/>
  <c r="F10" i="9" s="1"/>
  <c r="B10" i="9"/>
  <c r="D10" i="8"/>
  <c r="F10" i="8" s="1"/>
  <c r="B10" i="8"/>
  <c r="D10" i="7" l="1"/>
  <c r="F10" i="7" s="1"/>
  <c r="B10" i="7"/>
  <c r="D10" i="6" l="1"/>
  <c r="F10" i="6" s="1"/>
  <c r="B10" i="6"/>
  <c r="D10" i="5" l="1"/>
  <c r="F10" i="5" s="1"/>
  <c r="B10" i="5"/>
  <c r="D10" i="4" l="1"/>
  <c r="F10" i="4" s="1"/>
  <c r="B10" i="4"/>
  <c r="B10" i="3" l="1"/>
  <c r="D10" i="3"/>
  <c r="F10" i="3" s="1"/>
  <c r="D10" i="2"/>
  <c r="F10" i="2" s="1"/>
  <c r="B10" i="2"/>
  <c r="D10" i="1" l="1"/>
  <c r="F10" i="1" s="1"/>
  <c r="B10" i="1"/>
</calcChain>
</file>

<file path=xl/sharedStrings.xml><?xml version="1.0" encoding="utf-8"?>
<sst xmlns="http://schemas.openxmlformats.org/spreadsheetml/2006/main" count="1834" uniqueCount="362">
  <si>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</si>
  <si>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</si>
  <si>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</si>
  <si>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</si>
  <si>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</si>
  <si>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</si>
  <si>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</si>
  <si>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18-1065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</si>
  <si>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</si>
  <si>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</si>
  <si>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</si>
  <si>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</si>
  <si>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삼성농장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</si>
  <si>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</si>
  <si>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</si>
  <si>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</si>
  <si>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</si>
  <si>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</si>
  <si>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</si>
  <si>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</si>
  <si>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</si>
  <si>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</si>
  <si>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</si>
  <si>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</si>
  <si>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</si>
  <si>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</si>
  <si>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t>Case</t>
  </si>
  <si>
    <t>Assay</t>
  </si>
  <si>
    <t>Date</t>
  </si>
  <si>
    <t>AMean</t>
  </si>
  <si>
    <t>CV</t>
  </si>
  <si>
    <t>Count</t>
  </si>
  <si>
    <r>
      <t>18-1065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</si>
  <si>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SE</t>
    <phoneticPr fontId="5" type="noConversion"/>
  </si>
  <si>
    <r>
      <t>18-1066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</si>
  <si>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18-1067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</si>
  <si>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 xml:space="preserve"> </t>
    <phoneticPr fontId="5" type="noConversion"/>
  </si>
  <si>
    <r>
      <t>18-1068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</si>
  <si>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18-1069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</si>
  <si>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18-1070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</si>
  <si>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18-1071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</si>
  <si>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18-1072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232</t>
    </r>
  </si>
  <si>
    <t>MSMG</t>
    <phoneticPr fontId="5" type="noConversion"/>
  </si>
  <si>
    <t>IBV</t>
  </si>
  <si>
    <t>CAV</t>
  </si>
  <si>
    <t>APV</t>
    <phoneticPr fontId="5" type="noConversion"/>
  </si>
  <si>
    <t xml:space="preserve">코   멘   트 </t>
    <phoneticPr fontId="5" type="noConversion"/>
  </si>
  <si>
    <t>- MGMS, SE: 음성 유지 중</t>
    <phoneticPr fontId="3" type="noConversion"/>
  </si>
  <si>
    <t>- IBV, APV: 오일백신 접종 후 항체 수준 양호</t>
    <phoneticPr fontId="3" type="noConversion"/>
  </si>
  <si>
    <t>- CAV: 음성 비율이 매우 높음(양성율: 약 63%), 24주령 추가검사 실시 예정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</si>
  <si>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</si>
  <si>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</si>
  <si>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</si>
  <si>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</si>
  <si>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</si>
  <si>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</si>
  <si>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</si>
  <si>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18-1256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</si>
  <si>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</si>
  <si>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</si>
  <si>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</si>
  <si>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</si>
  <si>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삼성농장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</si>
  <si>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</si>
  <si>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</si>
  <si>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</si>
  <si>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</si>
  <si>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</si>
  <si>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</si>
  <si>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</si>
  <si>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</si>
  <si>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</si>
  <si>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</si>
  <si>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</si>
  <si>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</si>
  <si>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</si>
  <si>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18-1256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</si>
  <si>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AE</t>
  </si>
  <si>
    <r>
      <t>18-1257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</si>
  <si>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18-1258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</si>
  <si>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18-1259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</si>
  <si>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18-1260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</si>
  <si>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18-1261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</si>
  <si>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18-1263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</si>
  <si>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18-1265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</si>
  <si>
    <t>APV</t>
    <phoneticPr fontId="5" type="noConversion"/>
  </si>
  <si>
    <t>IBH</t>
    <phoneticPr fontId="5" type="noConversion"/>
  </si>
  <si>
    <t>IBD</t>
  </si>
  <si>
    <t>MSMG</t>
    <phoneticPr fontId="5" type="noConversion"/>
  </si>
  <si>
    <t>REO</t>
  </si>
  <si>
    <t>SE</t>
    <phoneticPr fontId="5" type="noConversion"/>
  </si>
  <si>
    <t>AI</t>
    <phoneticPr fontId="5" type="noConversion"/>
  </si>
  <si>
    <t/>
  </si>
  <si>
    <t>ND</t>
    <phoneticPr fontId="5" type="noConversion"/>
  </si>
  <si>
    <t>EDS</t>
    <phoneticPr fontId="5" type="noConversion"/>
  </si>
  <si>
    <t>SE</t>
    <phoneticPr fontId="5" type="noConversion"/>
  </si>
  <si>
    <r>
      <t>18-1485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232</t>
    </r>
  </si>
  <si>
    <r>
      <t>18-1484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</si>
  <si>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18-1483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</si>
  <si>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18-1482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</si>
  <si>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18-1481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</si>
  <si>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18-1480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</si>
  <si>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18-1479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</si>
  <si>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18-1478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</si>
  <si>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MSMG</t>
    <phoneticPr fontId="5" type="noConversion"/>
  </si>
  <si>
    <t>APV</t>
    <phoneticPr fontId="5" type="noConversion"/>
  </si>
  <si>
    <t>일령:</t>
    <phoneticPr fontId="8" type="noConversion"/>
  </si>
  <si>
    <t>주령:</t>
    <phoneticPr fontId="8" type="noConversion"/>
  </si>
  <si>
    <t>2. 검사결과</t>
    <phoneticPr fontId="5" type="noConversion"/>
  </si>
  <si>
    <t>체리부로 중앙연구소 ( ),  의뢰한 농장( )에서 부담합니다.</t>
    <phoneticPr fontId="5" type="noConversion"/>
  </si>
  <si>
    <t xml:space="preserve">검사료 (             )원은  </t>
    <phoneticPr fontId="5" type="noConversion"/>
  </si>
  <si>
    <t>용</t>
    <phoneticPr fontId="5" type="noConversion"/>
  </si>
  <si>
    <t xml:space="preserve"> 전화  번호 :</t>
    <phoneticPr fontId="8" type="noConversion"/>
  </si>
  <si>
    <t xml:space="preserve"> 채  혈  일  :</t>
    <phoneticPr fontId="8" type="noConversion"/>
  </si>
  <si>
    <t xml:space="preserve"> 주        소 :</t>
    <phoneticPr fontId="5" type="noConversion"/>
  </si>
  <si>
    <t>내</t>
    <phoneticPr fontId="5" type="noConversion"/>
  </si>
  <si>
    <t>수</t>
    <phoneticPr fontId="8" type="noConversion"/>
  </si>
  <si>
    <t xml:space="preserve"> 사육  규모 :</t>
    <phoneticPr fontId="5" type="noConversion"/>
  </si>
  <si>
    <t xml:space="preserve"> 입  추  일  :</t>
    <phoneticPr fontId="8" type="noConversion"/>
  </si>
  <si>
    <t>삼성농장</t>
    <phoneticPr fontId="3" type="noConversion"/>
  </si>
  <si>
    <t xml:space="preserve"> 고        객 :</t>
    <phoneticPr fontId="5" type="noConversion"/>
  </si>
  <si>
    <t>수</t>
    <phoneticPr fontId="5" type="noConversion"/>
  </si>
  <si>
    <t xml:space="preserve"> 발송  일자 :</t>
    <phoneticPr fontId="8" type="noConversion"/>
  </si>
  <si>
    <t xml:space="preserve"> 접수  일자 :</t>
    <phoneticPr fontId="5" type="noConversion"/>
  </si>
  <si>
    <t>18-1478</t>
    <phoneticPr fontId="3" type="noConversion"/>
  </si>
  <si>
    <t xml:space="preserve"> 접수  번호 :</t>
    <phoneticPr fontId="5" type="noConversion"/>
  </si>
  <si>
    <t>접</t>
    <phoneticPr fontId="5" type="noConversion"/>
  </si>
  <si>
    <t>1. 의뢰사항</t>
    <phoneticPr fontId="5" type="noConversion"/>
  </si>
  <si>
    <t>(주)체리부로 중앙연구소</t>
    <phoneticPr fontId="8" type="noConversion"/>
  </si>
  <si>
    <t>체리부로 중앙연구소장:  김  종 택</t>
    <phoneticPr fontId="8" type="noConversion"/>
  </si>
  <si>
    <t xml:space="preserve">  수    신 :</t>
    <phoneticPr fontId="8" type="noConversion"/>
  </si>
  <si>
    <t xml:space="preserve">    對   外   秘</t>
    <phoneticPr fontId="5" type="noConversion"/>
  </si>
  <si>
    <t>- AE: 2차 백신 접종 후 양성율 개선되었으나 110동 양성율 낮은 편(50%)</t>
    <phoneticPr fontId="3" type="noConversion"/>
  </si>
  <si>
    <t>- IBV, APV, IBH, IBD, REO, AI, ND, EDS: 항체 수준 양호</t>
    <phoneticPr fontId="3" type="noConversion"/>
  </si>
  <si>
    <t>- IBV, APV: 항체 수준 양호</t>
    <phoneticPr fontId="3" type="noConversion"/>
  </si>
  <si>
    <t>18-1774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</si>
  <si>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</si>
  <si>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</si>
  <si>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</si>
  <si>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</si>
  <si>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삼성농장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</si>
  <si>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</si>
  <si>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</si>
  <si>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</si>
  <si>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</si>
  <si>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</si>
  <si>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</si>
  <si>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</si>
  <si>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</si>
  <si>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</si>
  <si>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</si>
  <si>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</si>
  <si>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</si>
  <si>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</si>
  <si>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18-1774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</si>
  <si>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AI</t>
    <phoneticPr fontId="5" type="noConversion"/>
  </si>
  <si>
    <r>
      <t>18-1775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</si>
  <si>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18-1776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</si>
  <si>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18-1777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</si>
  <si>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18-1778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</si>
  <si>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18-1779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</si>
  <si>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18-1780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</si>
  <si>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18-1781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232</t>
    </r>
  </si>
  <si>
    <t>APV</t>
    <phoneticPr fontId="5" type="noConversion"/>
  </si>
  <si>
    <t>IBV</t>
    <phoneticPr fontId="5" type="noConversion"/>
  </si>
  <si>
    <t>MSMG</t>
    <phoneticPr fontId="5" type="noConversion"/>
  </si>
  <si>
    <t>REO</t>
    <phoneticPr fontId="5" type="noConversion"/>
  </si>
  <si>
    <t>SE</t>
    <phoneticPr fontId="5" type="noConversion"/>
  </si>
  <si>
    <t>- IBV, APV, REO: 항체 수준 양호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</si>
  <si>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</si>
  <si>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</si>
  <si>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</si>
  <si>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</si>
  <si>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</si>
  <si>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</si>
  <si>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</si>
  <si>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18-2264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</si>
  <si>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</si>
  <si>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</si>
  <si>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</si>
  <si>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</si>
  <si>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삼성농장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</si>
  <si>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</si>
  <si>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</si>
  <si>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</si>
  <si>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</si>
  <si>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</si>
  <si>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</si>
  <si>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</si>
  <si>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</si>
  <si>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</si>
  <si>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</si>
  <si>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</si>
  <si>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</si>
  <si>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</si>
  <si>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18-2264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</si>
  <si>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t>SE</t>
    <phoneticPr fontId="5" type="noConversion"/>
  </si>
  <si>
    <r>
      <t>18-2265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</si>
  <si>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18-2266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</si>
  <si>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18-2267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</si>
  <si>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18-2268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</si>
  <si>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18-2269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</si>
  <si>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18-2270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</si>
  <si>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18-2271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</si>
  <si>
    <t>IBV</t>
    <phoneticPr fontId="5" type="noConversion"/>
  </si>
  <si>
    <t>APV</t>
    <phoneticPr fontId="5" type="noConversion"/>
  </si>
  <si>
    <t>REO</t>
    <phoneticPr fontId="5" type="noConversion"/>
  </si>
  <si>
    <t>MSMG</t>
    <phoneticPr fontId="5" type="noConversion"/>
  </si>
  <si>
    <t>AI</t>
    <phoneticPr fontId="5" type="noConversion"/>
  </si>
  <si>
    <t>IBD</t>
    <phoneticPr fontId="5" type="noConversion"/>
  </si>
  <si>
    <t>- APV: 130동 항체역가(22,224) 높게 확인되었으나 임상증상 확인되지 않아 샘플차이로 인한 것으로 판단됨.</t>
    <phoneticPr fontId="3" type="noConversion"/>
  </si>
  <si>
    <t>- IBV, AI, IBD, REO: 검사 결과 양호</t>
    <phoneticPr fontId="3" type="noConversion"/>
  </si>
  <si>
    <t>18-2660</t>
    <phoneticPr fontId="3" type="noConversion"/>
  </si>
  <si>
    <t>18-2660동110</t>
  </si>
  <si>
    <t>ND</t>
    <phoneticPr fontId="5" type="noConversion"/>
  </si>
  <si>
    <t>18-2661동120</t>
  </si>
  <si>
    <t>18-2662동130</t>
  </si>
  <si>
    <t>18-2663동140</t>
  </si>
  <si>
    <t>18-2664동150</t>
  </si>
  <si>
    <t>18-2665동211</t>
  </si>
  <si>
    <t>18-2666동221</t>
  </si>
  <si>
    <t>18-2667동232</t>
  </si>
  <si>
    <t>AI</t>
    <phoneticPr fontId="5" type="noConversion"/>
  </si>
  <si>
    <t>APV</t>
    <phoneticPr fontId="3" type="noConversion"/>
  </si>
  <si>
    <t>MSMG</t>
    <phoneticPr fontId="3" type="noConversion"/>
  </si>
  <si>
    <t>SE</t>
    <phoneticPr fontId="3" type="noConversion"/>
  </si>
  <si>
    <t>- MGMS: 110동, 211동 각각 1수씩 양성 확인됨. 역가가 낮아 비특이 양성으로 판단됨. 56주 검사 시 추가 확인 예정</t>
    <phoneticPr fontId="3" type="noConversion"/>
  </si>
  <si>
    <t>- SE: 음성 유지 중, 양호</t>
    <phoneticPr fontId="3" type="noConversion"/>
  </si>
  <si>
    <t>- APV: 130동 역가 상승 후 140, 150동 역가 동반 상승, 야외 감염 되었을 가능성 높음. 현재 특이적인 임상 증상은 없음. 농장 방문 확인 예정</t>
    <phoneticPr fontId="3" type="noConversion"/>
  </si>
  <si>
    <t>- AI: 예상 수준보다 빠르게 항체 수준 감소 중, 현재 기대치 보다 낮은 역가로 확인됨</t>
    <phoneticPr fontId="3" type="noConversion"/>
  </si>
  <si>
    <t>- ND, IBV, EDS: 검가 결과 양호</t>
    <phoneticPr fontId="3" type="noConversion"/>
  </si>
  <si>
    <t>18-3007</t>
    <phoneticPr fontId="3" type="noConversion"/>
  </si>
  <si>
    <r>
      <t>18-3007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110</t>
    </r>
  </si>
  <si>
    <r>
      <t>18-3008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120</t>
    </r>
  </si>
  <si>
    <r>
      <t>18-3009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</si>
  <si>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r>
      <t>18-3010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140</t>
    </r>
  </si>
  <si>
    <r>
      <t>18-3011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150</t>
    </r>
  </si>
  <si>
    <r>
      <t>18-3012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</si>
  <si>
    <r>
      <t>18-3013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</si>
  <si>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r>
      <t>18-3014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231</t>
    </r>
  </si>
  <si>
    <t>MSMG</t>
    <phoneticPr fontId="3" type="noConversion"/>
  </si>
  <si>
    <t>AI</t>
    <phoneticPr fontId="3" type="noConversion"/>
  </si>
  <si>
    <t>- MGMS: 150동 2수 양성 확인됨. 역가가 높아 추가 검사 위해서 20수 추가 채혈 실시, 현재 검사 중</t>
    <phoneticPr fontId="3" type="noConversion"/>
  </si>
  <si>
    <t xml:space="preserve">- APV: 130동 -&gt; 140, 150동 -&gt; 120동 순서로 역가 상승, 농장 내 바이러스 순환 감염 가능성 있으나 현재 확인된 임상증상은 없음. </t>
    <phoneticPr fontId="3" type="noConversion"/>
  </si>
  <si>
    <t>- IBV, REO, AI: 검사결과 양호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</si>
  <si>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</si>
  <si>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</si>
  <si>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</si>
  <si>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</si>
  <si>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</si>
  <si>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</si>
  <si>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</si>
  <si>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19-0031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</si>
  <si>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</si>
  <si>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</si>
  <si>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</si>
  <si>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</si>
  <si>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삼성농장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</si>
  <si>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</si>
  <si>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</si>
  <si>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</si>
  <si>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</si>
  <si>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</si>
  <si>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</si>
  <si>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</si>
  <si>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</si>
  <si>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</si>
  <si>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</si>
  <si>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</si>
  <si>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</si>
  <si>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</si>
  <si>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19-0031</t>
    </r>
    <r>
      <rPr>
        <sz val="8"/>
        <color theme="1"/>
        <rFont val="Arial Unicode MS"/>
        <family val="3"/>
        <charset val="129"/>
      </rPr>
      <t>동</t>
    </r>
    <r>
      <rPr>
        <sz val="8"/>
        <color theme="1"/>
        <rFont val="Arial"/>
        <family val="2"/>
      </rPr>
      <t>150</t>
    </r>
    <phoneticPr fontId="3" type="noConversion"/>
  </si>
  <si>
    <t>MSMG</t>
    <phoneticPr fontId="3" type="noConversion"/>
  </si>
  <si>
    <t xml:space="preserve">  수    신 :</t>
    <phoneticPr fontId="8" type="noConversion"/>
  </si>
  <si>
    <t>체리부로 중앙연구소장:  김  종 택</t>
    <phoneticPr fontId="8" type="noConversion"/>
  </si>
  <si>
    <t>접</t>
    <phoneticPr fontId="5" type="noConversion"/>
  </si>
  <si>
    <t xml:space="preserve"> 접수  번호 :</t>
    <phoneticPr fontId="5" type="noConversion"/>
  </si>
  <si>
    <t>19-0933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</si>
  <si>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</si>
  <si>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</si>
  <si>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삼성농장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</si>
  <si>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</si>
  <si>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</si>
  <si>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</si>
  <si>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</si>
  <si>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</si>
  <si>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</si>
  <si>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</si>
  <si>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</si>
  <si>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</si>
  <si>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</si>
  <si>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</si>
  <si>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</si>
  <si>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r>
      <t>19-0933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222</t>
    </r>
  </si>
  <si>
    <r>
      <t>19-0927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</si>
  <si>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SE</t>
    <phoneticPr fontId="3" type="noConversion"/>
  </si>
  <si>
    <t>AI</t>
    <phoneticPr fontId="3" type="noConversion"/>
  </si>
  <si>
    <t>- IBV, AI, REO, AE: 검사결과 양호</t>
    <phoneticPr fontId="3" type="noConversion"/>
  </si>
  <si>
    <t xml:space="preserve">    對   外   秘</t>
    <phoneticPr fontId="5" type="noConversion"/>
  </si>
  <si>
    <t xml:space="preserve">  수    신 :</t>
    <phoneticPr fontId="8" type="noConversion"/>
  </si>
  <si>
    <t>체리부로 중앙연구소장:  김  종 택</t>
    <phoneticPr fontId="8" type="noConversion"/>
  </si>
  <si>
    <t>(주)체리부로 중앙연구소</t>
    <phoneticPr fontId="8" type="noConversion"/>
  </si>
  <si>
    <t>1. 의뢰사항</t>
    <phoneticPr fontId="5" type="noConversion"/>
  </si>
  <si>
    <t>접</t>
    <phoneticPr fontId="5" type="noConversion"/>
  </si>
  <si>
    <t xml:space="preserve"> 접수  번호 :</t>
    <phoneticPr fontId="5" type="noConversion"/>
  </si>
  <si>
    <t>19-1397</t>
    <phoneticPr fontId="3" type="noConversion"/>
  </si>
  <si>
    <t xml:space="preserve"> 접수  일자 :</t>
    <phoneticPr fontId="5" type="noConversion"/>
  </si>
  <si>
    <t xml:space="preserve"> 발송  일자 :</t>
    <phoneticPr fontId="8" type="noConversion"/>
  </si>
  <si>
    <t>수</t>
    <phoneticPr fontId="5" type="noConversion"/>
  </si>
  <si>
    <t xml:space="preserve"> 고        객 :</t>
    <phoneticPr fontId="5" type="noConversion"/>
  </si>
  <si>
    <t>삼성농장</t>
    <phoneticPr fontId="3" type="noConversion"/>
  </si>
  <si>
    <t xml:space="preserve"> 입  추  일  :</t>
    <phoneticPr fontId="8" type="noConversion"/>
  </si>
  <si>
    <t xml:space="preserve"> 사육  규모 :</t>
    <phoneticPr fontId="5" type="noConversion"/>
  </si>
  <si>
    <t>수</t>
    <phoneticPr fontId="8" type="noConversion"/>
  </si>
  <si>
    <t>내</t>
    <phoneticPr fontId="5" type="noConversion"/>
  </si>
  <si>
    <t xml:space="preserve"> 주        소 :</t>
    <phoneticPr fontId="5" type="noConversion"/>
  </si>
  <si>
    <t xml:space="preserve"> 채  혈  일  :</t>
    <phoneticPr fontId="8" type="noConversion"/>
  </si>
  <si>
    <t xml:space="preserve"> 전화  번호 :</t>
    <phoneticPr fontId="8" type="noConversion"/>
  </si>
  <si>
    <t>용</t>
    <phoneticPr fontId="5" type="noConversion"/>
  </si>
  <si>
    <t xml:space="preserve">검사료 (             )원은  </t>
    <phoneticPr fontId="5" type="noConversion"/>
  </si>
  <si>
    <t>체리부로 중앙연구소 ( ),  의뢰한 농장( )에서 부담합니다.</t>
    <phoneticPr fontId="5" type="noConversion"/>
  </si>
  <si>
    <t>2. 검사결과</t>
    <phoneticPr fontId="5" type="noConversion"/>
  </si>
  <si>
    <t>주령:</t>
    <phoneticPr fontId="8" type="noConversion"/>
  </si>
  <si>
    <t>일령:</t>
    <phoneticPr fontId="8" type="noConversion"/>
  </si>
  <si>
    <r>
      <t>19-1397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</si>
  <si>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3" type="noConversion"/>
  </si>
  <si>
    <r>
      <t>19-1401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210</t>
    </r>
  </si>
  <si>
    <t>SE</t>
    <phoneticPr fontId="3" type="noConversion"/>
  </si>
  <si>
    <t>SE</t>
    <phoneticPr fontId="5" type="noConversion"/>
  </si>
  <si>
    <t>APV</t>
    <phoneticPr fontId="3" type="noConversion"/>
  </si>
  <si>
    <t>IBV</t>
    <phoneticPr fontId="3" type="noConversion"/>
  </si>
  <si>
    <t>- MGMS: 55주 감염 이후 양성 유지 중</t>
    <phoneticPr fontId="3" type="noConversion"/>
  </si>
  <si>
    <t>- IBV, APV: 검사결과 양호</t>
    <phoneticPr fontId="3" type="noConversion"/>
  </si>
  <si>
    <t>19-1811</t>
    <phoneticPr fontId="3" type="noConversion"/>
  </si>
  <si>
    <r>
      <t>19-1811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130</t>
    </r>
  </si>
  <si>
    <t>MSMG</t>
    <phoneticPr fontId="3" type="noConversion"/>
  </si>
  <si>
    <r>
      <t>19-1816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221</t>
    </r>
  </si>
  <si>
    <t>SE</t>
    <phoneticPr fontId="3" type="noConversion"/>
  </si>
  <si>
    <t>APV</t>
    <phoneticPr fontId="3" type="noConversion"/>
  </si>
  <si>
    <t xml:space="preserve">  (우) 28127  충북 청주시 청원구 오창읍 중부로 1555  /  Tel (043)240-7671~3 / Fax (043)240-7674</t>
    <phoneticPr fontId="5" type="noConversion"/>
  </si>
  <si>
    <t>24주령</t>
    <phoneticPr fontId="3" type="noConversion"/>
  </si>
  <si>
    <t>28주령</t>
    <phoneticPr fontId="3" type="noConversion"/>
  </si>
  <si>
    <t>34주령</t>
    <phoneticPr fontId="3" type="noConversion"/>
  </si>
  <si>
    <t>42주령</t>
    <phoneticPr fontId="3" type="noConversion"/>
  </si>
  <si>
    <t>48주령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</si>
  <si>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</si>
  <si>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</si>
  <si>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</si>
  <si>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</si>
  <si>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ND</t>
    <phoneticPr fontId="3" type="noConversion"/>
  </si>
  <si>
    <t>EDS</t>
    <phoneticPr fontId="3" type="noConversion"/>
  </si>
  <si>
    <t>APV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</si>
  <si>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</si>
  <si>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</si>
  <si>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</si>
  <si>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</si>
  <si>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</si>
  <si>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SE</t>
    <phoneticPr fontId="3" type="noConversion"/>
  </si>
  <si>
    <t xml:space="preserve">코   멘   트 </t>
    <phoneticPr fontId="5" type="noConversion"/>
  </si>
  <si>
    <t>- MGMS: 55주 감염 이후 양성 유지중</t>
    <phoneticPr fontId="3" type="noConversion"/>
  </si>
  <si>
    <t>- SE: 음성 유지 중, 양호</t>
    <phoneticPr fontId="3" type="noConversion"/>
  </si>
  <si>
    <t>- IBV, APV: 검사결과 양호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</si>
</sst>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12"/>
      <name val="바탕체"/>
      <family val="1"/>
      <charset val="129"/>
    </font>
    <font>
      <sz val="10"/>
      <color rgb="FFFF0000"/>
      <name val="맑은 고딕"/>
      <family val="3"/>
      <charset val="129"/>
      <scheme val="minor"/>
    </font>
    <font>
      <sz val="8"/>
      <name val="Arial"/>
      <family val="2"/>
    </font>
    <font>
      <sz val="10"/>
      <name val="맑은 고딕"/>
      <family val="3"/>
      <charset val="129"/>
      <scheme val="minor"/>
    </font>
    <font>
      <sz val="8"/>
      <color theme="1"/>
      <name val="Arial Unicode MS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9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6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>
      <alignment vertical="center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/>
    <xf numFmtId="14" fontId="15" fillId="0" borderId="5" xfId="0" applyNumberFormat="1" applyFont="1" applyBorder="1" applyAlignment="1">
      <alignment horizontal="center" vertical="center"/>
    </xf>
    <xf numFmtId="0" fontId="16" fillId="0" borderId="6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6" fillId="0" borderId="8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9" xfId="0" applyFont="1" applyBorder="1">
      <alignment vertic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>
      <alignment horizontal="left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top"/>
    </xf>
    <xf numFmtId="14" fontId="15" fillId="0" borderId="11" xfId="0" applyNumberFormat="1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4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78" fontId="21" fillId="5" borderId="14" xfId="0" applyNumberFormat="1" applyFont="1" applyFill="1" applyBorder="1" applyAlignment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22" fillId="5" borderId="16" xfId="0" applyFont="1" applyFill="1" applyBorder="1" applyAlignment="1" applyProtection="1">
      <alignment horizontal="center" vertical="center"/>
      <protection locked="0"/>
    </xf>
    <xf numFmtId="0" fontId="2" fillId="5" borderId="16" xfId="0" applyFont="1" applyFill="1" applyBorder="1">
      <alignment vertical="center"/>
    </xf>
    <xf numFmtId="0" fontId="2" fillId="5" borderId="17" xfId="0" applyFont="1" applyFill="1" applyBorder="1">
      <alignment vertical="center"/>
    </xf>
    <xf numFmtId="0" fontId="23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4" fontId="24" fillId="0" borderId="1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quotePrefix="1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quotePrefix="1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7" fillId="0" borderId="23" xfId="0" quotePrefix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179" fontId="24" fillId="0" borderId="19" xfId="0" applyNumberFormat="1" applyFont="1" applyBorder="1" applyAlignment="1">
      <alignment horizontal="center" vertical="center"/>
    </xf>
    <xf numFmtId="1" fontId="24" fillId="0" borderId="19" xfId="0" quotePrefix="1" applyNumberFormat="1" applyFont="1" applyBorder="1" applyAlignment="1">
      <alignment horizontal="center" vertical="center"/>
    </xf>
    <xf numFmtId="0" fontId="24" fillId="0" borderId="19" xfId="0" applyFont="1" applyBorder="1">
      <alignment vertical="center"/>
    </xf>
    <xf numFmtId="1" fontId="28" fillId="0" borderId="19" xfId="3" applyNumberFormat="1" applyFont="1" applyFill="1" applyBorder="1" applyAlignment="1" applyProtection="1">
      <alignment horizontal="center" vertical="center"/>
    </xf>
    <xf numFmtId="1" fontId="24" fillId="0" borderId="1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9" fillId="0" borderId="23" xfId="0" quotePrefix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8" fillId="0" borderId="19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6" borderId="31" xfId="0" applyFill="1" applyBorder="1">
      <alignment vertical="center"/>
    </xf>
    <xf numFmtId="0" fontId="0" fillId="0" borderId="0" xfId="0" applyBorder="1">
      <alignment vertical="center"/>
    </xf>
    <xf numFmtId="180" fontId="0" fillId="6" borderId="32" xfId="4" applyNumberFormat="1" applyFont="1" applyFill="1" applyBorder="1">
      <alignment vertical="center"/>
    </xf>
    <xf numFmtId="0" fontId="0" fillId="6" borderId="33" xfId="0" applyFill="1" applyBorder="1">
      <alignment vertical="center"/>
    </xf>
    <xf numFmtId="0" fontId="0" fillId="0" borderId="34" xfId="0" applyBorder="1">
      <alignment vertical="center"/>
    </xf>
    <xf numFmtId="180" fontId="0" fillId="6" borderId="35" xfId="4" applyNumberFormat="1" applyFont="1" applyFill="1" applyBorder="1">
      <alignment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76" fontId="15" fillId="0" borderId="5" xfId="0" applyNumberFormat="1" applyFont="1" applyBorder="1" applyAlignment="1" applyProtection="1">
      <alignment horizontal="center" vertical="center"/>
      <protection locked="0"/>
    </xf>
    <xf numFmtId="14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</cellXfs>
  <cellStyles count="5">
    <cellStyle name="백분율" xfId="4" builtinId="5"/>
    <cellStyle name="쉼표 [0] 2" xfId="1"/>
    <cellStyle name="표준" xfId="0" builtinId="0"/>
    <cellStyle name="표준 2" xfId="2"/>
    <cellStyle name="표준_양계혈청검사결과(견본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(graph!$B$3,graph!$F$3,graph!$J$3,graph!$N$3,graph!$R$3,graph!$V$3,graph!$Z$3)</c:f>
              <c:numCache>
                <c:formatCode>General</c:formatCode>
                <c:ptCount val="7"/>
                <c:pt idx="0">
                  <c:v>9.0499999999999989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8.3916666666666657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8-40FA-80E9-9C183F2DE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(graph!$E$3,graph!$I$3,graph!$M$3,graph!$Q$3,graph!$U$3,graph!$Y$3,graph!$AC$3)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8-40FA-80E9-9C183F2DE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(graph!$B$12,graph!$F$12,graph!$J$12,graph!$N$12,graph!$R$12,graph!$V$12,graph!$Z$12)</c:f>
              <c:numCache>
                <c:formatCode>General</c:formatCode>
                <c:ptCount val="7"/>
                <c:pt idx="0">
                  <c:v>11004.625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05-4826-8DD7-A70887926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(graph!$E$12,graph!$I$12,graph!$M$12,graph!$Q$12,graph!$U$12,graph!$Y$12,graph!$AC$12)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5-4826-8DD7-A70887926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(graph!$B$13,graph!$F$13,graph!$J$13,graph!$N$13,graph!$R$13,graph!$V$13,graph!$Z$13)</c:f>
              <c:numCache>
                <c:formatCode>General</c:formatCode>
                <c:ptCount val="7"/>
                <c:pt idx="0">
                  <c:v>51.375</c:v>
                </c:pt>
                <c:pt idx="1">
                  <c:v>43.5</c:v>
                </c:pt>
                <c:pt idx="2">
                  <c:v>70.75</c:v>
                </c:pt>
                <c:pt idx="3">
                  <c:v>70.75</c:v>
                </c:pt>
                <c:pt idx="4">
                  <c:v>121.875</c:v>
                </c:pt>
                <c:pt idx="5">
                  <c:v>222.875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1-461D-919A-27C77E10A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(graph!$E$13,graph!$I$13,graph!$M$13,graph!$Q$13,graph!$U$13,graph!$Y$13,graph!$AC$13)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2.5641025641025661E-2</c:v>
                </c:pt>
                <c:pt idx="5">
                  <c:v>2.7027027027026973E-2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1-461D-919A-27C77E10A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(graph!$B$14,graph!$F$14,graph!$J$14,graph!$N$14,graph!$R$14,graph!$V$14,graph!$Z$14)</c:f>
              <c:numCache>
                <c:formatCode>General</c:formatCode>
                <c:ptCount val="7"/>
                <c:pt idx="0">
                  <c:v>66.125</c:v>
                </c:pt>
                <c:pt idx="1">
                  <c:v>87.25</c:v>
                </c:pt>
                <c:pt idx="2">
                  <c:v>28.125</c:v>
                </c:pt>
                <c:pt idx="3">
                  <c:v>16.75</c:v>
                </c:pt>
                <c:pt idx="4">
                  <c:v>21.25</c:v>
                </c:pt>
                <c:pt idx="5">
                  <c:v>30.125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4-4744-B1E8-9DC72B91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(graph!$E$14,graph!$I$14,graph!$M$14,graph!$Q$14,graph!$U$14,graph!$Y$14,graph!$AC$14)</c:f>
              <c:numCache>
                <c:formatCode>0.0%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4-4744-B1E8-9DC72B917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(graph!$B$4,graph!$F$4,graph!$J$4,graph!$N$4,graph!$R$4,graph!$V$4,graph!$Z$4)</c:f>
              <c:numCache>
                <c:formatCode>General</c:formatCode>
                <c:ptCount val="7"/>
                <c:pt idx="0">
                  <c:v>7.2249999999999996</c:v>
                </c:pt>
                <c:pt idx="1">
                  <c:v>#N/A</c:v>
                </c:pt>
                <c:pt idx="2">
                  <c:v>6.3874999999999993</c:v>
                </c:pt>
                <c:pt idx="3">
                  <c:v>6.1263888888888891</c:v>
                </c:pt>
                <c:pt idx="4">
                  <c:v>4.8430555555555559</c:v>
                </c:pt>
                <c:pt idx="5">
                  <c:v>5.6093750000000009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6-422C-8686-7D8189C68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(graph!$E$4,graph!$I$4,graph!$M$4,graph!$Q$4,graph!$U$4,graph!$Y$4,graph!$AC$4)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0.96202531645569622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6-422C-8686-7D8189C68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(graph!$B$5,graph!$F$5,graph!$J$5,graph!$N$5,graph!$R$5,graph!$V$5,graph!$Z$5)</c:f>
              <c:numCache>
                <c:formatCode>General</c:formatCode>
                <c:ptCount val="7"/>
                <c:pt idx="0">
                  <c:v>7.4456349206349213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6.0458333333333334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9-4B6D-962F-5A8F3876C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(graph!$E$5,graph!$I$5,graph!$M$5,graph!$Q$5,graph!$U$5,graph!$Y$5,graph!$AC$5)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0.97468354430379744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9-4B6D-962F-5A8F3876C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(graph!$B$6,graph!$F$6,graph!$J$6,graph!$N$6,graph!$R$6,graph!$V$6,graph!$Z$6)</c:f>
              <c:numCache>
                <c:formatCode>General</c:formatCode>
                <c:ptCount val="7"/>
                <c:pt idx="0">
                  <c:v>14988.5</c:v>
                </c:pt>
                <c:pt idx="1">
                  <c:v>12742.25</c:v>
                </c:pt>
                <c:pt idx="2">
                  <c:v>13562.25</c:v>
                </c:pt>
                <c:pt idx="3">
                  <c:v>15224.75</c:v>
                </c:pt>
                <c:pt idx="4">
                  <c:v>17110.625</c:v>
                </c:pt>
                <c:pt idx="5">
                  <c:v>19278.375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9-45C0-A449-B0910CEB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(graph!$E$6,graph!$I$6,graph!$M$6,graph!$Q$6,graph!$U$6,graph!$Y$6,graph!$AC$6)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9-45C0-A449-B0910CEB4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(graph!$B$7,graph!$F$7,graph!$J$7,graph!$N$7,graph!$R$7,graph!$V$7,graph!$Z$7)</c:f>
              <c:numCache>
                <c:formatCode>General</c:formatCode>
                <c:ptCount val="7"/>
                <c:pt idx="0">
                  <c:v>12372.875</c:v>
                </c:pt>
                <c:pt idx="1">
                  <c:v>9758.25</c:v>
                </c:pt>
                <c:pt idx="2">
                  <c:v>10040.375</c:v>
                </c:pt>
                <c:pt idx="3">
                  <c:v>9643.375</c:v>
                </c:pt>
                <c:pt idx="4">
                  <c:v>9584.25</c:v>
                </c:pt>
                <c:pt idx="5">
                  <c:v>14231.5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D-47B7-9AC5-3C10A386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(graph!$E$7,graph!$I$7,graph!$M$7,graph!$Q$7,graph!$U$7,graph!$Y$7,graph!$AC$7)</c:f>
              <c:numCache>
                <c:formatCode>0.0%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8D-47B7-9AC5-3C10A3863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(graph!$B$8,graph!$F$8,graph!$J$8,graph!$N$8,graph!$R$8,graph!$V$8,graph!$Z$8)</c:f>
              <c:numCache>
                <c:formatCode>General</c:formatCode>
                <c:ptCount val="7"/>
                <c:pt idx="0">
                  <c:v>8728.625</c:v>
                </c:pt>
                <c:pt idx="1">
                  <c:v>#N/A</c:v>
                </c:pt>
                <c:pt idx="2">
                  <c:v>#N/A</c:v>
                </c:pt>
                <c:pt idx="3">
                  <c:v>7864.125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B-49E8-B466-2E64A81D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(graph!$E$8,graph!$I$8,graph!$M$8,graph!$Q$8,graph!$U$8,graph!$Y$8,graph!$AC$8)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1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B-49E8-B466-2E64A81D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(graph!$B$9,graph!$F$9,graph!$J$9,graph!$N$9,graph!$R$9,graph!$V$9,graph!$Z$9)</c:f>
              <c:numCache>
                <c:formatCode>General</c:formatCode>
                <c:ptCount val="7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7-46C3-96E8-4536C3AD6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(graph!$E$9,graph!$I$9,graph!$M$9,graph!$Q$9,graph!$U$9,graph!$Y$9,graph!$AC$9)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67-46C3-96E8-4536C3AD6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(graph!$B$10,graph!$F$10,graph!$J$10,graph!$N$10,graph!$R$10,graph!$V$10,graph!$Z$10)</c:f>
              <c:numCache>
                <c:formatCode>General</c:formatCode>
                <c:ptCount val="7"/>
                <c:pt idx="0">
                  <c:v>5459.25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1-4C7C-9D52-C8189F6B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(graph!$E$10,graph!$I$10,graph!$M$10,graph!$Q$10,graph!$U$10,graph!$Y$10,graph!$AC$10)</c:f>
              <c:numCache>
                <c:formatCode>0.0%</c:formatCode>
                <c:ptCount val="7"/>
                <c:pt idx="0">
                  <c:v>0.8666666666666667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1-4C7C-9D52-C8189F6B1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(graph!$B$1,graph!$F$1,graph!$J$1,graph!$N$1,graph!$R$1,graph!$V$1,graph!$Z$1)</c:f>
              <c:strCache>
                <c:ptCount val="7"/>
                <c:pt idx="0">
                  <c:v>24주령</c:v>
                </c:pt>
                <c:pt idx="1">
                  <c:v>28주령</c:v>
                </c:pt>
                <c:pt idx="2">
                  <c:v>34주령</c:v>
                </c:pt>
                <c:pt idx="3">
                  <c:v>42주령</c:v>
                </c:pt>
                <c:pt idx="4">
                  <c:v>48주령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(graph!$B$11,graph!$F$11,graph!$J$11,graph!$N$11,graph!$R$11,graph!$V$11,graph!$Z$11)</c:f>
              <c:numCache>
                <c:formatCode>General</c:formatCode>
                <c:ptCount val="7"/>
                <c:pt idx="0">
                  <c:v>14994.125</c:v>
                </c:pt>
                <c:pt idx="1">
                  <c:v>#N/A</c:v>
                </c:pt>
                <c:pt idx="2">
                  <c:v>12354.25</c:v>
                </c:pt>
                <c:pt idx="3">
                  <c:v>11568.375</c:v>
                </c:pt>
                <c:pt idx="4">
                  <c:v>#N/A</c:v>
                </c:pt>
                <c:pt idx="5">
                  <c:v>19119.75</c:v>
                </c:pt>
                <c:pt idx="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4-4342-A4E9-AA4D0B7ED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7395456"/>
        <c:axId val="447390464"/>
      </c:barChart>
      <c:lineChart>
        <c:grouping val="standard"/>
        <c:varyColors val="0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(graph!$E$11,graph!$I$11,graph!$M$11,graph!$Q$11,graph!$U$11,graph!$Y$11,graph!$AC$11)</c:f>
              <c:numCache>
                <c:formatCode>0.0%</c:formatCode>
                <c:ptCount val="7"/>
                <c:pt idx="0">
                  <c:v>1</c:v>
                </c:pt>
                <c:pt idx="1">
                  <c:v>#N/A</c:v>
                </c:pt>
                <c:pt idx="2">
                  <c:v>1</c:v>
                </c:pt>
                <c:pt idx="3">
                  <c:v>1</c:v>
                </c:pt>
                <c:pt idx="4">
                  <c:v>#N/A</c:v>
                </c:pt>
                <c:pt idx="5">
                  <c:v>1</c:v>
                </c:pt>
                <c:pt idx="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4-4342-A4E9-AA4D0B7ED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7393792"/>
        <c:axId val="447402112"/>
      </c:lineChart>
      <c:catAx>
        <c:axId val="4473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0464"/>
        <c:crosses val="autoZero"/>
        <c:auto val="1"/>
        <c:lblAlgn val="ctr"/>
        <c:lblOffset val="100"/>
        <c:noMultiLvlLbl val="0"/>
      </c:catAx>
      <c:valAx>
        <c:axId val="447390464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5456"/>
        <c:crosses val="autoZero"/>
        <c:crossBetween val="between"/>
      </c:valAx>
      <c:valAx>
        <c:axId val="44740211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7393792"/>
        <c:crosses val="max"/>
        <c:crossBetween val="between"/>
      </c:valAx>
      <c:catAx>
        <c:axId val="447393792"/>
        <c:scaling>
          <c:orientation val="minMax"/>
        </c:scaling>
        <c:delete val="1"/>
        <c:axPos val="b"/>
        <c:majorTickMark val="out"/>
        <c:minorTickMark val="none"/>
        <c:tickLblPos val="nextTo"/>
        <c:crossAx val="4474021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0</v>
      </c>
      <c r="C1" s="3"/>
      <c r="E1" s="4" t="s">
        <v>1</v>
      </c>
      <c r="G1" s="102"/>
      <c r="H1" s="102"/>
      <c r="I1" s="102"/>
      <c r="O1" s="5"/>
      <c r="Q1" s="5"/>
      <c r="T1" s="6" t="s">
        <v>2</v>
      </c>
    </row>
    <row r="2" spans="1:25" ht="20.25">
      <c r="B2" s="103" t="s">
        <v>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7</v>
      </c>
      <c r="F5" s="15"/>
      <c r="G5" s="105" t="s">
        <v>8</v>
      </c>
      <c r="H5" s="105"/>
      <c r="I5" s="16"/>
      <c r="J5" s="106">
        <v>43229</v>
      </c>
      <c r="K5" s="106"/>
      <c r="L5" s="106"/>
      <c r="M5" s="106"/>
      <c r="N5" s="106"/>
      <c r="O5" s="16"/>
      <c r="P5" s="17" t="s">
        <v>9</v>
      </c>
      <c r="Q5" s="18"/>
      <c r="R5" s="19"/>
      <c r="S5" s="14"/>
      <c r="T5" s="14"/>
      <c r="U5" s="107">
        <v>43234</v>
      </c>
      <c r="V5" s="108"/>
      <c r="W5" s="108"/>
      <c r="X5" s="108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8" t="s">
        <v>13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14</v>
      </c>
      <c r="Q6" s="28"/>
      <c r="R6" s="28"/>
      <c r="S6" s="26"/>
      <c r="T6" s="28"/>
      <c r="U6" s="100"/>
      <c r="V6" s="100"/>
      <c r="W6" s="100"/>
      <c r="X6" s="100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98" t="s">
        <v>18</v>
      </c>
      <c r="H7" s="98"/>
      <c r="I7" s="26"/>
      <c r="J7" s="101"/>
      <c r="K7" s="101"/>
      <c r="L7" s="101"/>
      <c r="M7" s="101"/>
      <c r="N7" s="101"/>
      <c r="O7" s="26"/>
      <c r="P7" s="27" t="s">
        <v>19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24</v>
      </c>
      <c r="D10" s="52">
        <f>ROUNDDOWN((J5-J6+1)/7,0)</f>
        <v>21</v>
      </c>
      <c r="E10" s="53" t="s">
        <v>25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32</v>
      </c>
      <c r="C12" s="59" t="s">
        <v>33</v>
      </c>
      <c r="D12" s="60">
        <v>43229</v>
      </c>
      <c r="E12" s="59">
        <v>42</v>
      </c>
      <c r="F12" s="59">
        <v>88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34</v>
      </c>
      <c r="C13" s="59" t="s">
        <v>33</v>
      </c>
      <c r="D13" s="60">
        <v>43229</v>
      </c>
      <c r="E13" s="59">
        <v>32</v>
      </c>
      <c r="F13" s="59">
        <v>28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35</v>
      </c>
      <c r="C14" s="59" t="s">
        <v>33</v>
      </c>
      <c r="D14" s="60">
        <v>43229</v>
      </c>
      <c r="E14" s="59">
        <v>30</v>
      </c>
      <c r="F14" s="59">
        <v>87</v>
      </c>
      <c r="G14" s="59">
        <v>10</v>
      </c>
      <c r="H14" s="59">
        <v>10</v>
      </c>
      <c r="I14" s="59" t="s">
        <v>36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37</v>
      </c>
      <c r="C15" s="59" t="s">
        <v>33</v>
      </c>
      <c r="D15" s="60">
        <v>43229</v>
      </c>
      <c r="E15" s="59">
        <v>33</v>
      </c>
      <c r="F15" s="59">
        <v>118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38</v>
      </c>
      <c r="C16" s="59" t="s">
        <v>33</v>
      </c>
      <c r="D16" s="60">
        <v>43229</v>
      </c>
      <c r="E16" s="59">
        <v>26</v>
      </c>
      <c r="F16" s="59">
        <v>62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39</v>
      </c>
      <c r="C17" s="59" t="s">
        <v>33</v>
      </c>
      <c r="D17" s="60">
        <v>43229</v>
      </c>
      <c r="E17" s="59">
        <v>32</v>
      </c>
      <c r="F17" s="59">
        <v>53</v>
      </c>
      <c r="G17" s="59">
        <v>10</v>
      </c>
      <c r="H17" s="59">
        <v>10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40</v>
      </c>
      <c r="C18" s="59" t="s">
        <v>33</v>
      </c>
      <c r="D18" s="60">
        <v>43229</v>
      </c>
      <c r="E18" s="59">
        <v>20</v>
      </c>
      <c r="F18" s="59">
        <v>65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41</v>
      </c>
      <c r="C19" s="59" t="s">
        <v>33</v>
      </c>
      <c r="D19" s="60">
        <v>43229</v>
      </c>
      <c r="E19" s="59">
        <v>18</v>
      </c>
      <c r="F19" s="59">
        <v>83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32</v>
      </c>
      <c r="C20" s="59" t="s">
        <v>42</v>
      </c>
      <c r="D20" s="60">
        <v>43229</v>
      </c>
      <c r="E20" s="59">
        <v>38</v>
      </c>
      <c r="F20" s="59">
        <v>42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34</v>
      </c>
      <c r="C21" s="59" t="s">
        <v>42</v>
      </c>
      <c r="D21" s="60">
        <v>43229</v>
      </c>
      <c r="E21" s="59">
        <v>42</v>
      </c>
      <c r="F21" s="59">
        <v>67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35</v>
      </c>
      <c r="C22" s="59" t="s">
        <v>42</v>
      </c>
      <c r="D22" s="60">
        <v>43229</v>
      </c>
      <c r="E22" s="59">
        <v>48</v>
      </c>
      <c r="F22" s="59">
        <v>67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37</v>
      </c>
      <c r="C23" s="59" t="s">
        <v>42</v>
      </c>
      <c r="D23" s="60">
        <v>43229</v>
      </c>
      <c r="E23" s="59">
        <v>52</v>
      </c>
      <c r="F23" s="59">
        <v>83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38</v>
      </c>
      <c r="C24" s="59" t="s">
        <v>42</v>
      </c>
      <c r="D24" s="60">
        <v>43229</v>
      </c>
      <c r="E24" s="59">
        <v>36</v>
      </c>
      <c r="F24" s="59">
        <v>33</v>
      </c>
      <c r="G24" s="59">
        <v>10</v>
      </c>
      <c r="H24" s="59">
        <v>10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>
      <c r="B25" s="59" t="s">
        <v>39</v>
      </c>
      <c r="C25" s="59" t="s">
        <v>42</v>
      </c>
      <c r="D25" s="60">
        <v>43229</v>
      </c>
      <c r="E25" s="59">
        <v>70</v>
      </c>
      <c r="F25" s="59">
        <v>87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40</v>
      </c>
      <c r="C26" s="59" t="s">
        <v>42</v>
      </c>
      <c r="D26" s="60">
        <v>43229</v>
      </c>
      <c r="E26" s="59">
        <v>22</v>
      </c>
      <c r="F26" s="59">
        <v>59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41</v>
      </c>
      <c r="C27" s="59" t="s">
        <v>42</v>
      </c>
      <c r="D27" s="60">
        <v>43229</v>
      </c>
      <c r="E27" s="59">
        <v>20</v>
      </c>
      <c r="F27" s="59">
        <v>80</v>
      </c>
      <c r="G27" s="59">
        <v>10</v>
      </c>
      <c r="H27" s="59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>
      <c r="B28" s="59" t="s">
        <v>32</v>
      </c>
      <c r="C28" s="59" t="s">
        <v>43</v>
      </c>
      <c r="D28" s="60">
        <v>43229</v>
      </c>
      <c r="E28" s="59">
        <v>10995</v>
      </c>
      <c r="F28" s="59">
        <v>28</v>
      </c>
      <c r="G28" s="59">
        <v>10</v>
      </c>
      <c r="H28" s="59"/>
      <c r="I28" s="59"/>
      <c r="J28" s="59"/>
      <c r="K28" s="59"/>
      <c r="L28" s="59"/>
      <c r="M28" s="59"/>
      <c r="N28" s="59">
        <v>1</v>
      </c>
      <c r="O28" s="59">
        <v>4</v>
      </c>
      <c r="P28" s="59">
        <v>2</v>
      </c>
      <c r="Q28" s="59"/>
      <c r="R28" s="59">
        <v>3</v>
      </c>
      <c r="S28" s="59"/>
      <c r="T28" s="59"/>
      <c r="U28" s="59"/>
      <c r="V28" s="59"/>
      <c r="W28" s="59"/>
      <c r="X28" s="59"/>
      <c r="Y28" s="59"/>
    </row>
    <row r="29" spans="2:25">
      <c r="B29" s="59" t="s">
        <v>34</v>
      </c>
      <c r="C29" s="59" t="s">
        <v>43</v>
      </c>
      <c r="D29" s="60">
        <v>43229</v>
      </c>
      <c r="E29" s="59">
        <v>13129</v>
      </c>
      <c r="F29" s="59">
        <v>34</v>
      </c>
      <c r="G29" s="59">
        <v>10</v>
      </c>
      <c r="H29" s="59"/>
      <c r="I29" s="59"/>
      <c r="J29" s="59"/>
      <c r="K29" s="59"/>
      <c r="L29" s="59"/>
      <c r="M29" s="59"/>
      <c r="N29" s="59">
        <v>1</v>
      </c>
      <c r="O29" s="59">
        <v>2</v>
      </c>
      <c r="P29" s="59">
        <v>2</v>
      </c>
      <c r="Q29" s="59">
        <v>1</v>
      </c>
      <c r="R29" s="59">
        <v>2</v>
      </c>
      <c r="S29" s="59">
        <v>1</v>
      </c>
      <c r="T29" s="59">
        <v>1</v>
      </c>
      <c r="U29" s="59"/>
      <c r="V29" s="59"/>
      <c r="W29" s="59"/>
      <c r="X29" s="59"/>
      <c r="Y29" s="59"/>
    </row>
    <row r="30" spans="2:25">
      <c r="B30" s="59" t="s">
        <v>35</v>
      </c>
      <c r="C30" s="59" t="s">
        <v>43</v>
      </c>
      <c r="D30" s="60">
        <v>43229</v>
      </c>
      <c r="E30" s="59">
        <v>11436</v>
      </c>
      <c r="F30" s="59">
        <v>51</v>
      </c>
      <c r="G30" s="59">
        <v>10</v>
      </c>
      <c r="H30" s="59"/>
      <c r="I30" s="59"/>
      <c r="J30" s="59">
        <v>1</v>
      </c>
      <c r="K30" s="59"/>
      <c r="L30" s="59"/>
      <c r="M30" s="59"/>
      <c r="N30" s="59">
        <v>3</v>
      </c>
      <c r="O30" s="59">
        <v>1</v>
      </c>
      <c r="P30" s="59">
        <v>2</v>
      </c>
      <c r="Q30" s="59"/>
      <c r="R30" s="59">
        <v>1</v>
      </c>
      <c r="S30" s="59">
        <v>1</v>
      </c>
      <c r="T30" s="59">
        <v>1</v>
      </c>
      <c r="U30" s="59"/>
      <c r="V30" s="59"/>
      <c r="W30" s="59"/>
      <c r="X30" s="59"/>
      <c r="Y30" s="59"/>
    </row>
    <row r="31" spans="2:25">
      <c r="B31" s="59" t="s">
        <v>37</v>
      </c>
      <c r="C31" s="59" t="s">
        <v>43</v>
      </c>
      <c r="D31" s="60">
        <v>43229</v>
      </c>
      <c r="E31" s="59">
        <v>10247</v>
      </c>
      <c r="F31" s="59">
        <v>50</v>
      </c>
      <c r="G31" s="59">
        <v>10</v>
      </c>
      <c r="H31" s="59"/>
      <c r="I31" s="59"/>
      <c r="J31" s="59"/>
      <c r="K31" s="59">
        <v>1</v>
      </c>
      <c r="L31" s="59">
        <v>1</v>
      </c>
      <c r="M31" s="59"/>
      <c r="N31" s="59">
        <v>1</v>
      </c>
      <c r="O31" s="59">
        <v>2</v>
      </c>
      <c r="P31" s="59">
        <v>3</v>
      </c>
      <c r="Q31" s="59"/>
      <c r="R31" s="59">
        <v>1</v>
      </c>
      <c r="S31" s="59"/>
      <c r="T31" s="59">
        <v>1</v>
      </c>
      <c r="U31" s="59"/>
      <c r="V31" s="59"/>
      <c r="W31" s="59"/>
      <c r="X31" s="59"/>
      <c r="Y31" s="59"/>
    </row>
    <row r="32" spans="2:25">
      <c r="B32" s="59" t="s">
        <v>38</v>
      </c>
      <c r="C32" s="59" t="s">
        <v>43</v>
      </c>
      <c r="D32" s="60">
        <v>43229</v>
      </c>
      <c r="E32" s="59">
        <v>11301</v>
      </c>
      <c r="F32" s="59">
        <v>30</v>
      </c>
      <c r="G32" s="59">
        <v>10</v>
      </c>
      <c r="H32" s="59"/>
      <c r="I32" s="59"/>
      <c r="J32" s="59"/>
      <c r="K32" s="59"/>
      <c r="L32" s="59"/>
      <c r="M32" s="59">
        <v>1</v>
      </c>
      <c r="N32" s="59"/>
      <c r="O32" s="59">
        <v>4</v>
      </c>
      <c r="P32" s="59">
        <v>1</v>
      </c>
      <c r="Q32" s="59">
        <v>3</v>
      </c>
      <c r="R32" s="59"/>
      <c r="S32" s="59">
        <v>1</v>
      </c>
      <c r="T32" s="59"/>
      <c r="U32" s="59"/>
      <c r="V32" s="59"/>
      <c r="W32" s="59"/>
      <c r="X32" s="59"/>
      <c r="Y32" s="59"/>
    </row>
    <row r="33" spans="2:25">
      <c r="B33" s="59" t="s">
        <v>39</v>
      </c>
      <c r="C33" s="59" t="s">
        <v>43</v>
      </c>
      <c r="D33" s="60">
        <v>43229</v>
      </c>
      <c r="E33" s="59">
        <v>11608</v>
      </c>
      <c r="F33" s="59">
        <v>37</v>
      </c>
      <c r="G33" s="59">
        <v>10</v>
      </c>
      <c r="H33" s="59"/>
      <c r="I33" s="59"/>
      <c r="J33" s="59"/>
      <c r="K33" s="59"/>
      <c r="L33" s="59"/>
      <c r="M33" s="59"/>
      <c r="N33" s="59">
        <v>4</v>
      </c>
      <c r="O33" s="59"/>
      <c r="P33" s="59">
        <v>2</v>
      </c>
      <c r="Q33" s="59">
        <v>1</v>
      </c>
      <c r="R33" s="59">
        <v>2</v>
      </c>
      <c r="S33" s="59">
        <v>1</v>
      </c>
      <c r="T33" s="59"/>
      <c r="U33" s="59"/>
      <c r="V33" s="59"/>
      <c r="W33" s="59"/>
      <c r="X33" s="59"/>
      <c r="Y33" s="59"/>
    </row>
    <row r="34" spans="2:25">
      <c r="B34" s="59" t="s">
        <v>40</v>
      </c>
      <c r="C34" s="59" t="s">
        <v>43</v>
      </c>
      <c r="D34" s="60">
        <v>43229</v>
      </c>
      <c r="E34" s="59">
        <v>9928</v>
      </c>
      <c r="F34" s="59">
        <v>36</v>
      </c>
      <c r="G34" s="59">
        <v>10</v>
      </c>
      <c r="H34" s="59"/>
      <c r="I34" s="59"/>
      <c r="J34" s="59"/>
      <c r="K34" s="59"/>
      <c r="L34" s="59">
        <v>1</v>
      </c>
      <c r="M34" s="59"/>
      <c r="N34" s="59">
        <v>3</v>
      </c>
      <c r="O34" s="59"/>
      <c r="P34" s="59">
        <v>3</v>
      </c>
      <c r="Q34" s="59">
        <v>2</v>
      </c>
      <c r="R34" s="59">
        <v>1</v>
      </c>
      <c r="S34" s="59"/>
      <c r="T34" s="59"/>
      <c r="U34" s="59"/>
      <c r="V34" s="59"/>
      <c r="W34" s="59"/>
      <c r="X34" s="59"/>
      <c r="Y34" s="59"/>
    </row>
    <row r="35" spans="2:25">
      <c r="B35" s="59" t="s">
        <v>41</v>
      </c>
      <c r="C35" s="59" t="s">
        <v>43</v>
      </c>
      <c r="D35" s="60">
        <v>43229</v>
      </c>
      <c r="E35" s="59">
        <v>14468</v>
      </c>
      <c r="F35" s="59">
        <v>38</v>
      </c>
      <c r="G35" s="59">
        <v>10</v>
      </c>
      <c r="H35" s="59"/>
      <c r="I35" s="59"/>
      <c r="J35" s="59"/>
      <c r="K35" s="59"/>
      <c r="L35" s="59">
        <v>1</v>
      </c>
      <c r="M35" s="59"/>
      <c r="N35" s="59"/>
      <c r="O35" s="59">
        <v>1</v>
      </c>
      <c r="P35" s="59"/>
      <c r="Q35" s="59">
        <v>3</v>
      </c>
      <c r="R35" s="59">
        <v>2</v>
      </c>
      <c r="S35" s="59">
        <v>1</v>
      </c>
      <c r="T35" s="59">
        <v>2</v>
      </c>
      <c r="U35" s="59"/>
      <c r="V35" s="59"/>
      <c r="W35" s="59"/>
      <c r="X35" s="59"/>
      <c r="Y35" s="59"/>
    </row>
    <row r="36" spans="2:25">
      <c r="B36" s="59" t="s">
        <v>32</v>
      </c>
      <c r="C36" s="59" t="s">
        <v>44</v>
      </c>
      <c r="D36" s="60">
        <v>43229</v>
      </c>
      <c r="E36" s="59">
        <v>1516</v>
      </c>
      <c r="F36" s="59">
        <v>46</v>
      </c>
      <c r="G36" s="59">
        <v>10</v>
      </c>
      <c r="H36" s="59">
        <v>1</v>
      </c>
      <c r="I36" s="59">
        <v>1</v>
      </c>
      <c r="J36" s="59">
        <v>6</v>
      </c>
      <c r="K36" s="59">
        <v>2</v>
      </c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2:25">
      <c r="B37" s="59" t="s">
        <v>34</v>
      </c>
      <c r="C37" s="59" t="s">
        <v>44</v>
      </c>
      <c r="D37" s="60">
        <v>43229</v>
      </c>
      <c r="E37" s="59">
        <v>1298</v>
      </c>
      <c r="F37" s="59">
        <v>59</v>
      </c>
      <c r="G37" s="59">
        <v>10</v>
      </c>
      <c r="H37" s="59">
        <v>2</v>
      </c>
      <c r="I37" s="59">
        <v>3</v>
      </c>
      <c r="J37" s="59">
        <v>4</v>
      </c>
      <c r="K37" s="59">
        <v>1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2:25">
      <c r="B38" s="59" t="s">
        <v>35</v>
      </c>
      <c r="C38" s="59" t="s">
        <v>44</v>
      </c>
      <c r="D38" s="60">
        <v>43229</v>
      </c>
      <c r="E38" s="59">
        <v>999</v>
      </c>
      <c r="F38" s="59">
        <v>54</v>
      </c>
      <c r="G38" s="59">
        <v>10</v>
      </c>
      <c r="H38" s="59">
        <v>4</v>
      </c>
      <c r="I38" s="59">
        <v>2</v>
      </c>
      <c r="J38" s="59">
        <v>4</v>
      </c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2:25">
      <c r="B39" s="59" t="s">
        <v>37</v>
      </c>
      <c r="C39" s="59" t="s">
        <v>44</v>
      </c>
      <c r="D39" s="60">
        <v>43229</v>
      </c>
      <c r="E39" s="59">
        <v>847</v>
      </c>
      <c r="F39" s="59">
        <v>66</v>
      </c>
      <c r="G39" s="59">
        <v>10</v>
      </c>
      <c r="H39" s="59">
        <v>4</v>
      </c>
      <c r="I39" s="59">
        <v>1</v>
      </c>
      <c r="J39" s="59">
        <v>5</v>
      </c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2:25">
      <c r="B40" s="59" t="s">
        <v>38</v>
      </c>
      <c r="C40" s="59" t="s">
        <v>44</v>
      </c>
      <c r="D40" s="60">
        <v>43229</v>
      </c>
      <c r="E40" s="59">
        <v>1286</v>
      </c>
      <c r="F40" s="59">
        <v>79</v>
      </c>
      <c r="G40" s="59">
        <v>10</v>
      </c>
      <c r="H40" s="59">
        <v>4</v>
      </c>
      <c r="I40" s="59">
        <v>2</v>
      </c>
      <c r="J40" s="59">
        <v>2</v>
      </c>
      <c r="K40" s="59">
        <v>1</v>
      </c>
      <c r="L40" s="59">
        <v>1</v>
      </c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2:25">
      <c r="B41" s="59" t="s">
        <v>39</v>
      </c>
      <c r="C41" s="59" t="s">
        <v>44</v>
      </c>
      <c r="D41" s="60">
        <v>43229</v>
      </c>
      <c r="E41" s="59">
        <v>901</v>
      </c>
      <c r="F41" s="59">
        <v>59</v>
      </c>
      <c r="G41" s="59">
        <v>10</v>
      </c>
      <c r="H41" s="59">
        <v>5</v>
      </c>
      <c r="I41" s="59">
        <v>2</v>
      </c>
      <c r="J41" s="59">
        <v>3</v>
      </c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2:25">
      <c r="B42" s="59" t="s">
        <v>40</v>
      </c>
      <c r="C42" s="59" t="s">
        <v>44</v>
      </c>
      <c r="D42" s="60">
        <v>43229</v>
      </c>
      <c r="E42" s="59">
        <v>839</v>
      </c>
      <c r="F42" s="59">
        <v>96</v>
      </c>
      <c r="G42" s="59">
        <v>10</v>
      </c>
      <c r="H42" s="59">
        <v>5</v>
      </c>
      <c r="I42" s="59">
        <v>2</v>
      </c>
      <c r="J42" s="59">
        <v>2</v>
      </c>
      <c r="K42" s="59">
        <v>1</v>
      </c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2:25">
      <c r="B43" s="59" t="s">
        <v>41</v>
      </c>
      <c r="C43" s="59" t="s">
        <v>44</v>
      </c>
      <c r="D43" s="60">
        <v>43229</v>
      </c>
      <c r="E43" s="59">
        <v>1591</v>
      </c>
      <c r="F43" s="59">
        <v>117</v>
      </c>
      <c r="G43" s="59">
        <v>10</v>
      </c>
      <c r="H43" s="59">
        <v>4</v>
      </c>
      <c r="I43" s="59"/>
      <c r="J43" s="59">
        <v>4</v>
      </c>
      <c r="K43" s="59"/>
      <c r="L43" s="59"/>
      <c r="M43" s="59">
        <v>1</v>
      </c>
      <c r="N43" s="59">
        <v>1</v>
      </c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2:25">
      <c r="B44" s="59" t="s">
        <v>32</v>
      </c>
      <c r="C44" s="59" t="s">
        <v>45</v>
      </c>
      <c r="D44" s="60">
        <v>43229</v>
      </c>
      <c r="E44" s="59">
        <v>16425</v>
      </c>
      <c r="F44" s="59">
        <v>25</v>
      </c>
      <c r="G44" s="59">
        <v>10</v>
      </c>
      <c r="H44" s="59"/>
      <c r="I44" s="59"/>
      <c r="J44" s="59"/>
      <c r="K44" s="59"/>
      <c r="L44" s="59"/>
      <c r="M44" s="59">
        <v>1</v>
      </c>
      <c r="N44" s="59"/>
      <c r="O44" s="59"/>
      <c r="P44" s="59"/>
      <c r="Q44" s="59"/>
      <c r="R44" s="59">
        <v>2</v>
      </c>
      <c r="S44" s="59">
        <v>7</v>
      </c>
      <c r="T44" s="59"/>
      <c r="U44" s="59"/>
      <c r="V44" s="59"/>
      <c r="W44" s="59"/>
      <c r="X44" s="59"/>
      <c r="Y44" s="59"/>
    </row>
    <row r="45" spans="2:25">
      <c r="B45" s="59" t="s">
        <v>34</v>
      </c>
      <c r="C45" s="59" t="s">
        <v>45</v>
      </c>
      <c r="D45" s="60">
        <v>43229</v>
      </c>
      <c r="E45" s="59">
        <v>14324</v>
      </c>
      <c r="F45" s="59">
        <v>33</v>
      </c>
      <c r="G45" s="59">
        <v>10</v>
      </c>
      <c r="H45" s="59"/>
      <c r="I45" s="59"/>
      <c r="J45" s="59"/>
      <c r="K45" s="59"/>
      <c r="L45" s="59"/>
      <c r="M45" s="59">
        <v>1</v>
      </c>
      <c r="N45" s="59">
        <v>1</v>
      </c>
      <c r="O45" s="59"/>
      <c r="P45" s="59"/>
      <c r="Q45" s="59">
        <v>1</v>
      </c>
      <c r="R45" s="59">
        <v>4</v>
      </c>
      <c r="S45" s="59">
        <v>3</v>
      </c>
      <c r="T45" s="59"/>
      <c r="U45" s="59"/>
      <c r="V45" s="59"/>
      <c r="W45" s="59"/>
      <c r="X45" s="59"/>
      <c r="Y45" s="59"/>
    </row>
    <row r="46" spans="2:25">
      <c r="B46" s="59" t="s">
        <v>35</v>
      </c>
      <c r="C46" s="59" t="s">
        <v>45</v>
      </c>
      <c r="D46" s="60">
        <v>43229</v>
      </c>
      <c r="E46" s="59">
        <v>13954</v>
      </c>
      <c r="F46" s="59">
        <v>35</v>
      </c>
      <c r="G46" s="59">
        <v>10</v>
      </c>
      <c r="H46" s="59"/>
      <c r="I46" s="59"/>
      <c r="J46" s="59"/>
      <c r="K46" s="59">
        <v>1</v>
      </c>
      <c r="L46" s="59"/>
      <c r="M46" s="59"/>
      <c r="N46" s="59"/>
      <c r="O46" s="59">
        <v>1</v>
      </c>
      <c r="P46" s="59">
        <v>1</v>
      </c>
      <c r="Q46" s="59">
        <v>2</v>
      </c>
      <c r="R46" s="59">
        <v>1</v>
      </c>
      <c r="S46" s="59">
        <v>4</v>
      </c>
      <c r="T46" s="59"/>
      <c r="U46" s="59"/>
      <c r="V46" s="59"/>
      <c r="W46" s="59"/>
      <c r="X46" s="59"/>
      <c r="Y46" s="59"/>
    </row>
    <row r="47" spans="2:25">
      <c r="B47" s="59" t="s">
        <v>37</v>
      </c>
      <c r="C47" s="59" t="s">
        <v>45</v>
      </c>
      <c r="D47" s="60">
        <v>43229</v>
      </c>
      <c r="E47" s="59">
        <v>14068</v>
      </c>
      <c r="F47" s="59">
        <v>40</v>
      </c>
      <c r="G47" s="59">
        <v>10</v>
      </c>
      <c r="H47" s="59"/>
      <c r="I47" s="59"/>
      <c r="J47" s="59"/>
      <c r="K47" s="59"/>
      <c r="L47" s="59">
        <v>1</v>
      </c>
      <c r="M47" s="59"/>
      <c r="N47" s="59">
        <v>1</v>
      </c>
      <c r="O47" s="59">
        <v>1</v>
      </c>
      <c r="P47" s="59"/>
      <c r="Q47" s="59">
        <v>1</v>
      </c>
      <c r="R47" s="59"/>
      <c r="S47" s="59">
        <v>6</v>
      </c>
      <c r="T47" s="59"/>
      <c r="U47" s="59"/>
      <c r="V47" s="59"/>
      <c r="W47" s="59"/>
      <c r="X47" s="59"/>
      <c r="Y47" s="59"/>
    </row>
    <row r="48" spans="2:25">
      <c r="B48" s="59" t="s">
        <v>38</v>
      </c>
      <c r="C48" s="59" t="s">
        <v>45</v>
      </c>
      <c r="D48" s="60">
        <v>43229</v>
      </c>
      <c r="E48" s="59">
        <v>14527</v>
      </c>
      <c r="F48" s="59">
        <v>31</v>
      </c>
      <c r="G48" s="59">
        <v>10</v>
      </c>
      <c r="H48" s="59"/>
      <c r="I48" s="59"/>
      <c r="J48" s="59"/>
      <c r="K48" s="59">
        <v>1</v>
      </c>
      <c r="L48" s="59"/>
      <c r="M48" s="59"/>
      <c r="N48" s="59"/>
      <c r="O48" s="59"/>
      <c r="P48" s="59"/>
      <c r="Q48" s="59"/>
      <c r="R48" s="59">
        <v>7</v>
      </c>
      <c r="S48" s="59">
        <v>3</v>
      </c>
      <c r="T48" s="59"/>
      <c r="U48" s="59"/>
      <c r="V48" s="59"/>
      <c r="W48" s="59"/>
      <c r="X48" s="59"/>
      <c r="Y48" s="59"/>
    </row>
    <row r="49" spans="2:25">
      <c r="B49" s="59" t="s">
        <v>39</v>
      </c>
      <c r="C49" s="59" t="s">
        <v>45</v>
      </c>
      <c r="D49" s="60">
        <v>43229</v>
      </c>
      <c r="E49" s="59">
        <v>13789</v>
      </c>
      <c r="F49" s="59">
        <v>31</v>
      </c>
      <c r="G49" s="59">
        <v>10</v>
      </c>
      <c r="H49" s="59"/>
      <c r="I49" s="59"/>
      <c r="J49" s="59"/>
      <c r="K49" s="59"/>
      <c r="L49" s="59"/>
      <c r="M49" s="59">
        <v>1</v>
      </c>
      <c r="N49" s="59"/>
      <c r="O49" s="59">
        <v>1</v>
      </c>
      <c r="P49" s="59">
        <v>2</v>
      </c>
      <c r="Q49" s="59"/>
      <c r="R49" s="59">
        <v>2</v>
      </c>
      <c r="S49" s="59">
        <v>4</v>
      </c>
      <c r="T49" s="59"/>
      <c r="U49" s="59"/>
      <c r="V49" s="59"/>
      <c r="W49" s="59"/>
      <c r="X49" s="59"/>
      <c r="Y49" s="59"/>
    </row>
    <row r="50" spans="2:25">
      <c r="B50" s="59" t="s">
        <v>40</v>
      </c>
      <c r="C50" s="59" t="s">
        <v>45</v>
      </c>
      <c r="D50" s="60">
        <v>43229</v>
      </c>
      <c r="E50" s="59">
        <v>14436</v>
      </c>
      <c r="F50" s="59">
        <v>35</v>
      </c>
      <c r="G50" s="59">
        <v>10</v>
      </c>
      <c r="H50" s="59"/>
      <c r="I50" s="59"/>
      <c r="J50" s="59">
        <v>1</v>
      </c>
      <c r="K50" s="59"/>
      <c r="L50" s="59"/>
      <c r="M50" s="59"/>
      <c r="N50" s="59"/>
      <c r="O50" s="59">
        <v>1</v>
      </c>
      <c r="P50" s="59">
        <v>1</v>
      </c>
      <c r="Q50" s="59"/>
      <c r="R50" s="59">
        <v>2</v>
      </c>
      <c r="S50" s="59">
        <v>5</v>
      </c>
      <c r="T50" s="59"/>
      <c r="U50" s="59"/>
      <c r="V50" s="59"/>
      <c r="W50" s="59"/>
      <c r="X50" s="59"/>
      <c r="Y50" s="59"/>
    </row>
    <row r="51" spans="2:25">
      <c r="B51" s="59" t="s">
        <v>41</v>
      </c>
      <c r="C51" s="59" t="s">
        <v>45</v>
      </c>
      <c r="D51" s="60">
        <v>43229</v>
      </c>
      <c r="E51" s="59">
        <v>14752</v>
      </c>
      <c r="F51" s="59">
        <v>28</v>
      </c>
      <c r="G51" s="59">
        <v>10</v>
      </c>
      <c r="H51" s="59"/>
      <c r="I51" s="59"/>
      <c r="J51" s="59"/>
      <c r="K51" s="59"/>
      <c r="L51" s="59"/>
      <c r="M51" s="59"/>
      <c r="N51" s="59">
        <v>2</v>
      </c>
      <c r="O51" s="59"/>
      <c r="P51" s="59"/>
      <c r="Q51" s="59">
        <v>2</v>
      </c>
      <c r="R51" s="59">
        <v>2</v>
      </c>
      <c r="S51" s="59">
        <v>4</v>
      </c>
      <c r="T51" s="59"/>
      <c r="U51" s="59"/>
      <c r="V51" s="59"/>
      <c r="W51" s="59"/>
      <c r="X51" s="59"/>
      <c r="Y51" s="59"/>
    </row>
    <row r="53" spans="2:25">
      <c r="B53" s="62" t="s">
        <v>46</v>
      </c>
    </row>
    <row r="54" spans="2:25">
      <c r="B54" s="65" t="s">
        <v>47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4"/>
    </row>
    <row r="55" spans="2:25">
      <c r="B55" s="65" t="s">
        <v>48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7"/>
    </row>
    <row r="56" spans="2:25">
      <c r="B56" s="71" t="s">
        <v>49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7"/>
    </row>
    <row r="57" spans="2:25">
      <c r="B57" s="65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7"/>
    </row>
    <row r="58" spans="2:25">
      <c r="B58" s="68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7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298</v>
      </c>
      <c r="C1" s="3"/>
      <c r="E1" s="4" t="s">
        <v>299</v>
      </c>
      <c r="G1" s="102"/>
      <c r="H1" s="102"/>
      <c r="I1" s="102"/>
      <c r="O1" s="5"/>
      <c r="Q1" s="5"/>
      <c r="T1" s="87" t="s">
        <v>300</v>
      </c>
    </row>
    <row r="2" spans="1:25" ht="20.25">
      <c r="B2" s="103" t="s">
        <v>301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302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303</v>
      </c>
      <c r="C5" s="12" t="s">
        <v>304</v>
      </c>
      <c r="D5" s="13"/>
      <c r="E5" s="14" t="s">
        <v>305</v>
      </c>
      <c r="F5" s="15"/>
      <c r="G5" s="105" t="s">
        <v>306</v>
      </c>
      <c r="H5" s="105"/>
      <c r="I5" s="16"/>
      <c r="J5" s="106">
        <v>43608</v>
      </c>
      <c r="K5" s="106"/>
      <c r="L5" s="106"/>
      <c r="M5" s="106"/>
      <c r="N5" s="106"/>
      <c r="O5" s="16"/>
      <c r="P5" s="17" t="s">
        <v>307</v>
      </c>
      <c r="Q5" s="18"/>
      <c r="R5" s="19"/>
      <c r="S5" s="14"/>
      <c r="T5" s="14"/>
      <c r="U5" s="107">
        <v>43614</v>
      </c>
      <c r="V5" s="108"/>
      <c r="W5" s="108"/>
      <c r="X5" s="108"/>
      <c r="Y5" s="20"/>
    </row>
    <row r="6" spans="1:25">
      <c r="A6" s="7"/>
      <c r="B6" s="21" t="s">
        <v>308</v>
      </c>
      <c r="C6" s="22" t="s">
        <v>309</v>
      </c>
      <c r="D6" s="23"/>
      <c r="E6" s="24" t="s">
        <v>310</v>
      </c>
      <c r="F6" s="25"/>
      <c r="G6" s="98" t="s">
        <v>311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312</v>
      </c>
      <c r="Q6" s="28"/>
      <c r="R6" s="28"/>
      <c r="S6" s="26"/>
      <c r="T6" s="28"/>
      <c r="U6" s="100"/>
      <c r="V6" s="100"/>
      <c r="W6" s="100"/>
      <c r="X6" s="100"/>
      <c r="Y6" s="29" t="s">
        <v>313</v>
      </c>
    </row>
    <row r="7" spans="1:25">
      <c r="A7" s="30"/>
      <c r="B7" s="31" t="s">
        <v>314</v>
      </c>
      <c r="C7" s="22" t="s">
        <v>315</v>
      </c>
      <c r="D7" s="23"/>
      <c r="E7" s="32"/>
      <c r="F7" s="33"/>
      <c r="G7" s="98" t="s">
        <v>316</v>
      </c>
      <c r="H7" s="98"/>
      <c r="I7" s="26"/>
      <c r="J7" s="101"/>
      <c r="K7" s="101"/>
      <c r="L7" s="101"/>
      <c r="M7" s="101"/>
      <c r="N7" s="101"/>
      <c r="O7" s="26"/>
      <c r="P7" s="27" t="s">
        <v>317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318</v>
      </c>
      <c r="C8" s="36" t="s">
        <v>319</v>
      </c>
      <c r="D8" s="37"/>
      <c r="E8" s="38" t="s">
        <v>320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321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322</v>
      </c>
      <c r="D10" s="52">
        <f>ROUNDDOWN((J5-J6+1)/7,0)</f>
        <v>75</v>
      </c>
      <c r="E10" s="53" t="s">
        <v>323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324</v>
      </c>
      <c r="C12" s="59" t="s">
        <v>325</v>
      </c>
      <c r="D12" s="60">
        <v>43608</v>
      </c>
      <c r="E12" s="59">
        <v>2644</v>
      </c>
      <c r="F12" s="59">
        <v>54</v>
      </c>
      <c r="G12" s="59">
        <v>10</v>
      </c>
      <c r="H12" s="59">
        <v>1</v>
      </c>
      <c r="I12" s="59"/>
      <c r="J12" s="59">
        <v>3</v>
      </c>
      <c r="K12" s="59">
        <v>2</v>
      </c>
      <c r="L12" s="59">
        <v>2</v>
      </c>
      <c r="M12" s="59">
        <v>2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326</v>
      </c>
      <c r="C13" s="59" t="s">
        <v>325</v>
      </c>
      <c r="D13" s="60">
        <v>43608</v>
      </c>
      <c r="E13" s="59">
        <v>3120</v>
      </c>
      <c r="F13" s="59">
        <v>57</v>
      </c>
      <c r="G13" s="59">
        <v>10</v>
      </c>
      <c r="H13" s="59">
        <v>1</v>
      </c>
      <c r="I13" s="59"/>
      <c r="J13" s="59">
        <v>2</v>
      </c>
      <c r="K13" s="59">
        <v>2</v>
      </c>
      <c r="L13" s="59">
        <v>2</v>
      </c>
      <c r="M13" s="59">
        <v>3</v>
      </c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324</v>
      </c>
      <c r="C14" s="59" t="s">
        <v>327</v>
      </c>
      <c r="D14" s="60">
        <v>43608</v>
      </c>
      <c r="E14" s="59">
        <v>72</v>
      </c>
      <c r="F14" s="59">
        <v>50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326</v>
      </c>
      <c r="C15" s="59" t="s">
        <v>328</v>
      </c>
      <c r="D15" s="60">
        <v>43608</v>
      </c>
      <c r="E15" s="59">
        <v>60</v>
      </c>
      <c r="F15" s="59">
        <v>25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324</v>
      </c>
      <c r="C16" s="59" t="s">
        <v>330</v>
      </c>
      <c r="D16" s="60">
        <v>43608</v>
      </c>
      <c r="E16" s="59">
        <v>13664</v>
      </c>
      <c r="F16" s="59">
        <v>21</v>
      </c>
      <c r="G16" s="59">
        <v>10</v>
      </c>
      <c r="H16" s="59"/>
      <c r="I16" s="59"/>
      <c r="J16" s="59"/>
      <c r="K16" s="59"/>
      <c r="L16" s="59"/>
      <c r="M16" s="59"/>
      <c r="N16" s="59"/>
      <c r="O16" s="59">
        <v>1</v>
      </c>
      <c r="P16" s="59">
        <v>2</v>
      </c>
      <c r="Q16" s="59">
        <v>2</v>
      </c>
      <c r="R16" s="59">
        <v>3</v>
      </c>
      <c r="S16" s="59">
        <v>1</v>
      </c>
      <c r="T16" s="59"/>
      <c r="U16" s="59"/>
      <c r="V16" s="59"/>
      <c r="W16" s="59"/>
      <c r="X16" s="59"/>
      <c r="Y16" s="59"/>
    </row>
    <row r="17" spans="2:25">
      <c r="B17" s="59" t="s">
        <v>326</v>
      </c>
      <c r="C17" s="59" t="s">
        <v>330</v>
      </c>
      <c r="D17" s="60">
        <v>43608</v>
      </c>
      <c r="E17" s="59">
        <v>12530</v>
      </c>
      <c r="F17" s="59">
        <v>31</v>
      </c>
      <c r="G17" s="59">
        <v>10</v>
      </c>
      <c r="H17" s="59"/>
      <c r="I17" s="59"/>
      <c r="J17" s="59"/>
      <c r="K17" s="59"/>
      <c r="L17" s="59"/>
      <c r="M17" s="59">
        <v>1</v>
      </c>
      <c r="N17" s="59"/>
      <c r="O17" s="59">
        <v>2</v>
      </c>
      <c r="P17" s="59"/>
      <c r="Q17" s="59">
        <v>3</v>
      </c>
      <c r="R17" s="59">
        <v>1</v>
      </c>
      <c r="S17" s="59">
        <v>2</v>
      </c>
      <c r="T17" s="59"/>
      <c r="U17" s="59"/>
      <c r="V17" s="59"/>
      <c r="W17" s="59"/>
      <c r="X17" s="59"/>
      <c r="Y17" s="59"/>
    </row>
    <row r="18" spans="2:25">
      <c r="B18" s="59" t="s">
        <v>324</v>
      </c>
      <c r="C18" s="59" t="s">
        <v>329</v>
      </c>
      <c r="D18" s="60">
        <v>43608</v>
      </c>
      <c r="E18" s="59">
        <v>16930</v>
      </c>
      <c r="F18" s="59">
        <v>22</v>
      </c>
      <c r="G18" s="59">
        <v>10</v>
      </c>
      <c r="H18" s="59"/>
      <c r="I18" s="59"/>
      <c r="J18" s="59"/>
      <c r="K18" s="59"/>
      <c r="L18" s="59"/>
      <c r="M18" s="59"/>
      <c r="N18" s="59">
        <v>1</v>
      </c>
      <c r="O18" s="59"/>
      <c r="P18" s="59"/>
      <c r="Q18" s="59"/>
      <c r="R18" s="59">
        <v>1</v>
      </c>
      <c r="S18" s="59">
        <v>8</v>
      </c>
      <c r="T18" s="59"/>
      <c r="U18" s="59"/>
      <c r="V18" s="59"/>
      <c r="W18" s="59"/>
      <c r="X18" s="59"/>
      <c r="Y18" s="59"/>
    </row>
    <row r="19" spans="2:25">
      <c r="B19" s="59" t="s">
        <v>326</v>
      </c>
      <c r="C19" s="59" t="s">
        <v>329</v>
      </c>
      <c r="D19" s="60">
        <v>43608</v>
      </c>
      <c r="E19" s="59">
        <v>17394</v>
      </c>
      <c r="F19" s="59">
        <v>10</v>
      </c>
      <c r="G19" s="59">
        <v>10</v>
      </c>
      <c r="H19" s="59"/>
      <c r="I19" s="59"/>
      <c r="J19" s="59"/>
      <c r="K19" s="59"/>
      <c r="L19" s="59"/>
      <c r="M19" s="59"/>
      <c r="N19" s="59"/>
      <c r="O19" s="59"/>
      <c r="P19" s="59"/>
      <c r="Q19" s="59">
        <v>1</v>
      </c>
      <c r="R19" s="59">
        <v>1</v>
      </c>
      <c r="S19" s="59">
        <v>8</v>
      </c>
      <c r="T19" s="59"/>
      <c r="U19" s="59"/>
      <c r="V19" s="59"/>
      <c r="W19" s="59"/>
      <c r="X19" s="59"/>
      <c r="Y19" s="59"/>
    </row>
    <row r="21" spans="2:25">
      <c r="B21" s="62" t="s">
        <v>46</v>
      </c>
    </row>
    <row r="22" spans="2:25">
      <c r="B22" s="79" t="s">
        <v>331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4"/>
    </row>
    <row r="23" spans="2:25">
      <c r="B23" s="79" t="s">
        <v>227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7"/>
    </row>
    <row r="24" spans="2:25">
      <c r="B24" s="65" t="s">
        <v>332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7"/>
    </row>
    <row r="25" spans="2:25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7"/>
    </row>
    <row r="26" spans="2:25"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2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Y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workbookViewId="0">
      <selection activeCell="B22" sqref="B22:Y27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0</v>
      </c>
      <c r="C1" s="3"/>
      <c r="E1" s="4" t="s">
        <v>1</v>
      </c>
      <c r="G1" s="102"/>
      <c r="H1" s="102"/>
      <c r="I1" s="102"/>
      <c r="O1" s="5"/>
      <c r="Q1" s="5"/>
      <c r="T1" s="88" t="s">
        <v>2</v>
      </c>
    </row>
    <row r="2" spans="1:25" ht="20.25">
      <c r="B2" s="103" t="s">
        <v>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333</v>
      </c>
      <c r="F5" s="15"/>
      <c r="G5" s="105" t="s">
        <v>8</v>
      </c>
      <c r="H5" s="105"/>
      <c r="I5" s="16"/>
      <c r="J5" s="106">
        <v>43651</v>
      </c>
      <c r="K5" s="106"/>
      <c r="L5" s="106"/>
      <c r="M5" s="106"/>
      <c r="N5" s="106"/>
      <c r="O5" s="16"/>
      <c r="P5" s="17" t="s">
        <v>59</v>
      </c>
      <c r="Q5" s="18"/>
      <c r="R5" s="19"/>
      <c r="S5" s="14"/>
      <c r="T5" s="14"/>
      <c r="U5" s="107">
        <v>43657</v>
      </c>
      <c r="V5" s="108"/>
      <c r="W5" s="108"/>
      <c r="X5" s="108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8" t="s">
        <v>13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14</v>
      </c>
      <c r="Q6" s="28"/>
      <c r="R6" s="28"/>
      <c r="S6" s="26"/>
      <c r="T6" s="28"/>
      <c r="U6" s="100"/>
      <c r="V6" s="100"/>
      <c r="W6" s="100"/>
      <c r="X6" s="100"/>
      <c r="Y6" s="29" t="s">
        <v>65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98" t="s">
        <v>18</v>
      </c>
      <c r="H7" s="98"/>
      <c r="I7" s="26"/>
      <c r="J7" s="101"/>
      <c r="K7" s="101"/>
      <c r="L7" s="101"/>
      <c r="M7" s="101"/>
      <c r="N7" s="101"/>
      <c r="O7" s="26"/>
      <c r="P7" s="27" t="s">
        <v>19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73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24</v>
      </c>
      <c r="D10" s="52">
        <f>ROUNDDOWN((J5-J6+1)/7,0)</f>
        <v>81</v>
      </c>
      <c r="E10" s="53" t="s">
        <v>75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334</v>
      </c>
      <c r="C12" s="59" t="s">
        <v>335</v>
      </c>
      <c r="D12" s="60">
        <v>43651</v>
      </c>
      <c r="E12" s="59">
        <v>5976</v>
      </c>
      <c r="F12" s="59">
        <v>48</v>
      </c>
      <c r="G12" s="59">
        <v>10</v>
      </c>
      <c r="H12" s="59"/>
      <c r="I12" s="59"/>
      <c r="J12" s="59">
        <v>2</v>
      </c>
      <c r="K12" s="59"/>
      <c r="L12" s="59">
        <v>1</v>
      </c>
      <c r="M12" s="59">
        <v>1</v>
      </c>
      <c r="N12" s="59">
        <v>1</v>
      </c>
      <c r="O12" s="59">
        <v>5</v>
      </c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336</v>
      </c>
      <c r="C13" s="59" t="s">
        <v>335</v>
      </c>
      <c r="D13" s="60">
        <v>43651</v>
      </c>
      <c r="E13" s="59">
        <v>5398</v>
      </c>
      <c r="F13" s="59">
        <v>58</v>
      </c>
      <c r="G13" s="59">
        <v>9</v>
      </c>
      <c r="H13" s="59"/>
      <c r="I13" s="59">
        <v>1</v>
      </c>
      <c r="J13" s="59">
        <v>1</v>
      </c>
      <c r="K13" s="59">
        <v>1</v>
      </c>
      <c r="L13" s="59"/>
      <c r="M13" s="59">
        <v>1</v>
      </c>
      <c r="N13" s="59">
        <v>2</v>
      </c>
      <c r="O13" s="59">
        <v>3</v>
      </c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334</v>
      </c>
      <c r="C14" s="59" t="s">
        <v>337</v>
      </c>
      <c r="D14" s="60">
        <v>43651</v>
      </c>
      <c r="E14" s="59">
        <v>37</v>
      </c>
      <c r="F14" s="59">
        <v>59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336</v>
      </c>
      <c r="C15" s="59" t="s">
        <v>337</v>
      </c>
      <c r="D15" s="60">
        <v>43651</v>
      </c>
      <c r="E15" s="59">
        <v>33</v>
      </c>
      <c r="F15" s="59">
        <v>55</v>
      </c>
      <c r="G15" s="59">
        <v>9</v>
      </c>
      <c r="H15" s="59">
        <v>9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334</v>
      </c>
      <c r="C16" s="59" t="s">
        <v>43</v>
      </c>
      <c r="D16" s="60">
        <v>43651</v>
      </c>
      <c r="E16" s="59">
        <v>15081</v>
      </c>
      <c r="F16" s="59">
        <v>18</v>
      </c>
      <c r="G16" s="59">
        <v>10</v>
      </c>
      <c r="H16" s="59"/>
      <c r="I16" s="59"/>
      <c r="J16" s="59"/>
      <c r="K16" s="59"/>
      <c r="L16" s="59"/>
      <c r="M16" s="59"/>
      <c r="N16" s="59"/>
      <c r="O16" s="59"/>
      <c r="P16" s="59">
        <v>1</v>
      </c>
      <c r="Q16" s="59">
        <v>3</v>
      </c>
      <c r="R16" s="59">
        <v>3</v>
      </c>
      <c r="S16" s="59">
        <v>3</v>
      </c>
      <c r="T16" s="59"/>
      <c r="U16" s="59"/>
      <c r="V16" s="59"/>
      <c r="W16" s="59"/>
      <c r="X16" s="59"/>
      <c r="Y16" s="59"/>
    </row>
    <row r="17" spans="2:25">
      <c r="B17" s="59" t="s">
        <v>336</v>
      </c>
      <c r="C17" s="59" t="s">
        <v>43</v>
      </c>
      <c r="D17" s="60">
        <v>43651</v>
      </c>
      <c r="E17" s="59">
        <v>13955</v>
      </c>
      <c r="F17" s="59">
        <v>25</v>
      </c>
      <c r="G17" s="59">
        <v>9</v>
      </c>
      <c r="H17" s="59"/>
      <c r="I17" s="59"/>
      <c r="J17" s="59"/>
      <c r="K17" s="59"/>
      <c r="L17" s="59"/>
      <c r="M17" s="59"/>
      <c r="N17" s="59"/>
      <c r="O17" s="59">
        <v>1</v>
      </c>
      <c r="P17" s="59">
        <v>1</v>
      </c>
      <c r="Q17" s="59">
        <v>3</v>
      </c>
      <c r="R17" s="59">
        <v>3</v>
      </c>
      <c r="S17" s="59"/>
      <c r="T17" s="59">
        <v>1</v>
      </c>
      <c r="U17" s="59"/>
      <c r="V17" s="59"/>
      <c r="W17" s="59"/>
      <c r="X17" s="59"/>
      <c r="Y17" s="59"/>
    </row>
    <row r="18" spans="2:25">
      <c r="B18" s="59" t="s">
        <v>334</v>
      </c>
      <c r="C18" s="59" t="s">
        <v>338</v>
      </c>
      <c r="D18" s="60">
        <v>43651</v>
      </c>
      <c r="E18" s="59">
        <v>17901</v>
      </c>
      <c r="F18" s="59">
        <v>2</v>
      </c>
      <c r="G18" s="59">
        <v>10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>
        <v>10</v>
      </c>
      <c r="T18" s="59"/>
      <c r="U18" s="59"/>
      <c r="V18" s="59"/>
      <c r="W18" s="59"/>
      <c r="X18" s="59"/>
      <c r="Y18" s="59"/>
    </row>
    <row r="19" spans="2:25">
      <c r="B19" s="59" t="s">
        <v>336</v>
      </c>
      <c r="C19" s="59" t="s">
        <v>338</v>
      </c>
      <c r="D19" s="60">
        <v>43651</v>
      </c>
      <c r="E19" s="59">
        <v>17467</v>
      </c>
      <c r="F19" s="59">
        <v>8</v>
      </c>
      <c r="G19" s="59">
        <v>9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>
        <v>2</v>
      </c>
      <c r="S19" s="59">
        <v>7</v>
      </c>
      <c r="T19" s="59"/>
      <c r="U19" s="59"/>
      <c r="V19" s="59"/>
      <c r="W19" s="59"/>
      <c r="X19" s="59"/>
      <c r="Y19" s="59"/>
    </row>
    <row r="22" spans="2:25">
      <c r="B22" s="62" t="s">
        <v>358</v>
      </c>
    </row>
    <row r="23" spans="2:25">
      <c r="B23" s="79" t="s">
        <v>359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4"/>
    </row>
    <row r="24" spans="2:25">
      <c r="B24" s="65" t="s">
        <v>360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7"/>
    </row>
    <row r="25" spans="2:25">
      <c r="B25" s="65" t="s">
        <v>361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7"/>
    </row>
    <row r="26" spans="2:25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7"/>
    </row>
    <row r="27" spans="2:25">
      <c r="B27" s="68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70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2">
    <cfRule type="colorScale" priority="2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2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Y17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7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7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9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G19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G19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G19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9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6:Y1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11" zoomScale="70" zoomScaleNormal="70" workbookViewId="0">
      <selection activeCell="AH39" sqref="AH39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9" t="s">
        <v>340</v>
      </c>
      <c r="C1" s="110"/>
      <c r="D1" s="110"/>
      <c r="E1" s="111"/>
      <c r="F1" s="109" t="s">
        <v>341</v>
      </c>
      <c r="G1" s="110"/>
      <c r="H1" s="110"/>
      <c r="I1" s="111"/>
      <c r="J1" s="109" t="s">
        <v>342</v>
      </c>
      <c r="K1" s="110"/>
      <c r="L1" s="110"/>
      <c r="M1" s="111"/>
      <c r="N1" s="109" t="s">
        <v>343</v>
      </c>
      <c r="O1" s="110"/>
      <c r="P1" s="110"/>
      <c r="Q1" s="111"/>
      <c r="R1" s="109" t="s">
        <v>344</v>
      </c>
      <c r="S1" s="110"/>
      <c r="T1" s="110"/>
      <c r="U1" s="111"/>
      <c r="V1" s="109" t="s">
        <v>345</v>
      </c>
      <c r="W1" s="110"/>
      <c r="X1" s="110"/>
      <c r="Y1" s="111"/>
      <c r="Z1" s="109" t="s">
        <v>346</v>
      </c>
      <c r="AA1" s="110"/>
      <c r="AB1" s="110"/>
      <c r="AC1" s="111"/>
    </row>
    <row r="2" spans="1:29">
      <c r="B2" s="89" t="s">
        <v>347</v>
      </c>
      <c r="C2" s="90"/>
      <c r="D2" s="90"/>
      <c r="E2" s="91" t="s">
        <v>348</v>
      </c>
      <c r="F2" s="89"/>
      <c r="G2" s="90"/>
      <c r="H2" s="90"/>
      <c r="I2" s="91"/>
      <c r="J2" s="89"/>
      <c r="K2" s="90"/>
      <c r="L2" s="90"/>
      <c r="M2" s="91"/>
      <c r="N2" s="89"/>
      <c r="O2" s="90"/>
      <c r="P2" s="90"/>
      <c r="Q2" s="91"/>
      <c r="R2" s="89"/>
      <c r="S2" s="90"/>
      <c r="T2" s="90"/>
      <c r="U2" s="91"/>
      <c r="V2" s="89"/>
      <c r="W2" s="90"/>
      <c r="X2" s="90"/>
      <c r="Y2" s="91"/>
      <c r="Z2" s="89"/>
      <c r="AA2" s="90"/>
      <c r="AB2" s="90"/>
      <c r="AC2" s="91"/>
    </row>
    <row r="3" spans="1:29">
      <c r="A3" t="s">
        <v>349</v>
      </c>
      <c r="B3" s="92">
        <f ca="1">IFERROR(AVERAGEIF(INDIRECT(B$1&amp;"!$C$12:$C$500"),$A3,INDIRECT(B$1&amp;"!$E$12:$E$500")),NA())</f>
        <v>9.0499999999999989</v>
      </c>
      <c r="C3" s="93">
        <f ca="1">IF(SUMIF(INDIRECT(B$1&amp;"!$C$12:$C$500"),$A3,INDIRECT(B$1&amp;"!$G$12:$G$500"))=0,NA(),SUMIF(INDIRECT(B$1&amp;"!$C$12:$C$500"),$A3,INDIRECT(B$1&amp;"!$G$12:$G$500")))</f>
        <v>80</v>
      </c>
      <c r="D3" s="93">
        <f ca="1">SUMIF(INDIRECT(B$1&amp;"!$C$12:$C$500"),$A3,INDIRECT(B$1&amp;"!$h$12:$h$500"))</f>
        <v>0</v>
      </c>
      <c r="E3" s="94">
        <f ca="1">IFERROR((1-D3/C3),NA())</f>
        <v>1</v>
      </c>
      <c r="F3" s="92" t="e">
        <f ca="1">IFERROR(AVERAGEIF(INDIRECT(F$1&amp;"!$C$12:$C$500"),$A3,INDIRECT(F$1&amp;"!$E$12:$E$500")),NA())</f>
        <v>#N/A</v>
      </c>
      <c r="G3" s="93" t="e">
        <f ca="1">IF(SUMIF(INDIRECT(F$1&amp;"!$C$12:$C$500"),$A3,INDIRECT(F$1&amp;"!$G$12:$G$500"))=0,NA(),SUMIF(INDIRECT(F$1&amp;"!$C$12:$C$500"),$A3,INDIRECT(F$1&amp;"!$G$12:$G$500")))</f>
        <v>#N/A</v>
      </c>
      <c r="H3" s="93">
        <f ca="1">SUMIF(INDIRECT(F$1&amp;"!$C$12:$C$500"),$A3,INDIRECT(F$1&amp;"!$h$12:$h$500"))</f>
        <v>0</v>
      </c>
      <c r="I3" s="94" t="e">
        <f ca="1">IFERROR((1-H3/G3),NA())</f>
        <v>#N/A</v>
      </c>
      <c r="J3" s="92" t="e">
        <f ca="1">IFERROR(AVERAGEIF(INDIRECT(J$1&amp;"!$C$12:$C$500"),$A3,INDIRECT(J$1&amp;"!$E$12:$E$500")),NA())</f>
        <v>#N/A</v>
      </c>
      <c r="K3" s="93" t="e">
        <f ca="1">IF(SUMIF(INDIRECT(J$1&amp;"!$C$12:$C$500"),$A3,INDIRECT(J$1&amp;"!$G$12:$G$500"))=0,NA(),SUMIF(INDIRECT(J$1&amp;"!$C$12:$C$500"),$A3,INDIRECT(J$1&amp;"!$G$12:$G$500")))</f>
        <v>#N/A</v>
      </c>
      <c r="L3" s="93">
        <f ca="1">SUMIF(INDIRECT(J$1&amp;"!$C$12:$C$500"),$A3,INDIRECT(J$1&amp;"!$h$12:$h$500"))</f>
        <v>0</v>
      </c>
      <c r="M3" s="94" t="e">
        <f ca="1">IFERROR((1-L3/K3),NA())</f>
        <v>#N/A</v>
      </c>
      <c r="N3" s="92" t="e">
        <f ca="1">IFERROR(AVERAGEIF(INDIRECT(N$1&amp;"!$C$12:$C$500"),$A3,INDIRECT(N$1&amp;"!$E$12:$E$500")),NA())</f>
        <v>#N/A</v>
      </c>
      <c r="O3" s="93" t="e">
        <f ca="1">IF(SUMIF(INDIRECT(N$1&amp;"!$C$12:$C$500"),$A3,INDIRECT(N$1&amp;"!$G$12:$G$500"))=0,NA(),SUMIF(INDIRECT(N$1&amp;"!$C$12:$C$500"),$A3,INDIRECT(N$1&amp;"!$G$12:$G$500")))</f>
        <v>#N/A</v>
      </c>
      <c r="P3" s="93">
        <f ca="1">SUMIF(INDIRECT(N$1&amp;"!$C$12:$C$500"),$A3,INDIRECT(N$1&amp;"!$h$12:$h$500"))</f>
        <v>0</v>
      </c>
      <c r="Q3" s="94" t="e">
        <f ca="1">IFERROR((1-P3/O3),NA())</f>
        <v>#N/A</v>
      </c>
      <c r="R3" s="92">
        <f ca="1">IFERROR(AVERAGEIF(INDIRECT(R$1&amp;"!$C$12:$C$500"),$A3,INDIRECT(R$1&amp;"!$E$12:$E$500")),NA())</f>
        <v>8.3916666666666657</v>
      </c>
      <c r="S3" s="93">
        <f ca="1">IF(SUMIF(INDIRECT(R$1&amp;"!$C$12:$C$500"),$A3,INDIRECT(R$1&amp;"!$G$12:$G$500"))=0,NA(),SUMIF(INDIRECT(R$1&amp;"!$C$12:$C$500"),$A3,INDIRECT(R$1&amp;"!$G$12:$G$500")))</f>
        <v>79</v>
      </c>
      <c r="T3" s="93">
        <f ca="1">SUMIF(INDIRECT(R$1&amp;"!$C$12:$C$500"),$A3,INDIRECT(R$1&amp;"!$h$12:$h$500"))</f>
        <v>0</v>
      </c>
      <c r="U3" s="94">
        <f ca="1">IFERROR((1-T3/S3),NA())</f>
        <v>1</v>
      </c>
      <c r="V3" s="92" t="e">
        <f ca="1">IFERROR(AVERAGEIF(INDIRECT(V$1&amp;"!$C$12:$C$500"),$A3,INDIRECT(V$1&amp;"!$E$12:$E$500")),NA())</f>
        <v>#N/A</v>
      </c>
      <c r="W3" s="93" t="e">
        <f ca="1">IF(SUMIF(INDIRECT(V$1&amp;"!$C$12:$C$500"),$A3,INDIRECT(V$1&amp;"!$G$12:$G$500"))=0,NA(),SUMIF(INDIRECT(V$1&amp;"!$C$12:$C$500"),$A3,INDIRECT(V$1&amp;"!$G$12:$G$500")))</f>
        <v>#N/A</v>
      </c>
      <c r="X3" s="93">
        <f ca="1">SUMIF(INDIRECT(V$1&amp;"!$C$12:$C$500"),$A3,INDIRECT(V$1&amp;"!$h$12:$h$500"))</f>
        <v>0</v>
      </c>
      <c r="Y3" s="94" t="e">
        <f ca="1">IFERROR((1-X3/W3),NA())</f>
        <v>#N/A</v>
      </c>
      <c r="Z3" s="92" t="e">
        <f ca="1">IFERROR(AVERAGEIF(INDIRECT(Z$1&amp;"!$C$12:$C$500"),$A3,INDIRECT(Z$1&amp;"!$E$12:$E$500")),NA())</f>
        <v>#N/A</v>
      </c>
      <c r="AA3" s="93" t="e">
        <f ca="1">IF(SUMIF(INDIRECT(Z$1&amp;"!$C$12:$C$500"),$A3,INDIRECT(Z$1&amp;"!$G$12:$G$500"))=0,NA(),SUMIF(INDIRECT(Z$1&amp;"!$C$12:$C$500"),$A3,INDIRECT(Z$1&amp;"!$G$12:$G$500")))</f>
        <v>#REF!</v>
      </c>
      <c r="AB3" s="93" t="e">
        <f ca="1">SUMIF(INDIRECT(Z$1&amp;"!$C$12:$C$500"),$A3,INDIRECT(Z$1&amp;"!$h$12:$h$500"))</f>
        <v>#REF!</v>
      </c>
      <c r="AC3" s="94" t="e">
        <f ca="1">IFERROR((1-AB3/AA3),NA())</f>
        <v>#N/A</v>
      </c>
    </row>
    <row r="4" spans="1:29">
      <c r="A4" t="s">
        <v>241</v>
      </c>
      <c r="B4" s="92">
        <f t="shared" ref="B4:B14" ca="1" si="0">IFERROR(AVERAGEIF(INDIRECT(B$1&amp;"!$C$12:$C$500"),$A4,INDIRECT(B$1&amp;"!$E$12:$E$500")),NA())</f>
        <v>7.2249999999999996</v>
      </c>
      <c r="C4" s="93">
        <f t="shared" ref="C4:C14" ca="1" si="1">IF(SUMIF(INDIRECT(B$1&amp;"!$C$12:$C$500"),$A4,INDIRECT(B$1&amp;"!$G$12:$G$500"))=0,NA(),SUMIF(INDIRECT(B$1&amp;"!$C$12:$C$500"),$A4,INDIRECT(B$1&amp;"!$G$12:$G$500")))</f>
        <v>80</v>
      </c>
      <c r="D4" s="93">
        <f t="shared" ref="D4:D14" ca="1" si="2">SUMIF(INDIRECT(B$1&amp;"!$C$12:$C$500"),$A4,INDIRECT(B$1&amp;"!$h$12:$h$500"))</f>
        <v>0</v>
      </c>
      <c r="E4" s="94">
        <f t="shared" ref="E4:E14" ca="1" si="3">IFERROR((1-D4/C4),NA())</f>
        <v>1</v>
      </c>
      <c r="F4" s="92" t="e">
        <f t="shared" ref="F4:F14" ca="1" si="4">IFERROR(AVERAGEIF(INDIRECT(F$1&amp;"!$C$12:$C$500"),$A4,INDIRECT(F$1&amp;"!$E$12:$E$500")),NA())</f>
        <v>#N/A</v>
      </c>
      <c r="G4" s="93" t="e">
        <f t="shared" ref="G4:G14" ca="1" si="5">IF(SUMIF(INDIRECT(F$1&amp;"!$C$12:$C$500"),$A4,INDIRECT(F$1&amp;"!$G$12:$G$500"))=0,NA(),SUMIF(INDIRECT(F$1&amp;"!$C$12:$C$500"),$A4,INDIRECT(F$1&amp;"!$G$12:$G$500")))</f>
        <v>#N/A</v>
      </c>
      <c r="H4" s="93">
        <f t="shared" ref="H4:H14" ca="1" si="6">SUMIF(INDIRECT(F$1&amp;"!$C$12:$C$500"),$A4,INDIRECT(F$1&amp;"!$h$12:$h$500"))</f>
        <v>0</v>
      </c>
      <c r="I4" s="94" t="e">
        <f t="shared" ref="I4:I14" ca="1" si="7">IFERROR((1-H4/G4),NA())</f>
        <v>#N/A</v>
      </c>
      <c r="J4" s="92">
        <f t="shared" ref="J4:J14" ca="1" si="8">IFERROR(AVERAGEIF(INDIRECT(J$1&amp;"!$C$12:$C$500"),$A4,INDIRECT(J$1&amp;"!$E$12:$E$500")),NA())</f>
        <v>6.3874999999999993</v>
      </c>
      <c r="K4" s="93">
        <f t="shared" ref="K4:K14" ca="1" si="9">IF(SUMIF(INDIRECT(J$1&amp;"!$C$12:$C$500"),$A4,INDIRECT(J$1&amp;"!$G$12:$G$500"))=0,NA(),SUMIF(INDIRECT(J$1&amp;"!$C$12:$C$500"),$A4,INDIRECT(J$1&amp;"!$G$12:$G$500")))</f>
        <v>80</v>
      </c>
      <c r="L4" s="93">
        <f t="shared" ref="L4:L14" ca="1" si="10">SUMIF(INDIRECT(J$1&amp;"!$C$12:$C$500"),$A4,INDIRECT(J$1&amp;"!$h$12:$h$500"))</f>
        <v>0</v>
      </c>
      <c r="M4" s="94">
        <f t="shared" ref="M4:M14" ca="1" si="11">IFERROR((1-L4/K4),NA())</f>
        <v>1</v>
      </c>
      <c r="N4" s="92">
        <f t="shared" ref="N4:N14" ca="1" si="12">IFERROR(AVERAGEIF(INDIRECT(N$1&amp;"!$C$12:$C$500"),$A4,INDIRECT(N$1&amp;"!$E$12:$E$500")),NA())</f>
        <v>6.1263888888888891</v>
      </c>
      <c r="O4" s="93">
        <f t="shared" ref="O4:O14" ca="1" si="13">IF(SUMIF(INDIRECT(N$1&amp;"!$C$12:$C$500"),$A4,INDIRECT(N$1&amp;"!$G$12:$G$500"))=0,NA(),SUMIF(INDIRECT(N$1&amp;"!$C$12:$C$500"),$A4,INDIRECT(N$1&amp;"!$G$12:$G$500")))</f>
        <v>79</v>
      </c>
      <c r="P4" s="93">
        <f t="shared" ref="P4:P14" ca="1" si="14">SUMIF(INDIRECT(N$1&amp;"!$C$12:$C$500"),$A4,INDIRECT(N$1&amp;"!$h$12:$h$500"))</f>
        <v>0</v>
      </c>
      <c r="Q4" s="94">
        <f t="shared" ref="Q4:Q14" ca="1" si="15">IFERROR((1-P4/O4),NA())</f>
        <v>1</v>
      </c>
      <c r="R4" s="92">
        <f t="shared" ref="R4:R14" ca="1" si="16">IFERROR(AVERAGEIF(INDIRECT(R$1&amp;"!$C$12:$C$500"),$A4,INDIRECT(R$1&amp;"!$E$12:$E$500")),NA())</f>
        <v>4.8430555555555559</v>
      </c>
      <c r="S4" s="93">
        <f t="shared" ref="S4:S14" ca="1" si="17">IF(SUMIF(INDIRECT(R$1&amp;"!$C$12:$C$500"),$A4,INDIRECT(R$1&amp;"!$G$12:$G$500"))=0,NA(),SUMIF(INDIRECT(R$1&amp;"!$C$12:$C$500"),$A4,INDIRECT(R$1&amp;"!$G$12:$G$500")))</f>
        <v>79</v>
      </c>
      <c r="T4" s="93">
        <f t="shared" ref="T4:T14" ca="1" si="18">SUMIF(INDIRECT(R$1&amp;"!$C$12:$C$500"),$A4,INDIRECT(R$1&amp;"!$h$12:$h$500"))</f>
        <v>3</v>
      </c>
      <c r="U4" s="94">
        <f t="shared" ref="U4:U14" ca="1" si="19">IFERROR((1-T4/S4),NA())</f>
        <v>0.96202531645569622</v>
      </c>
      <c r="V4" s="92">
        <f t="shared" ref="V4:V14" ca="1" si="20">IFERROR(AVERAGEIF(INDIRECT(V$1&amp;"!$C$12:$C$500"),$A4,INDIRECT(V$1&amp;"!$E$12:$E$500")),NA())</f>
        <v>5.6093750000000009</v>
      </c>
      <c r="W4" s="93">
        <f t="shared" ref="W4:W14" ca="1" si="21">IF(SUMIF(INDIRECT(V$1&amp;"!$C$12:$C$500"),$A4,INDIRECT(V$1&amp;"!$G$12:$G$500"))=0,NA(),SUMIF(INDIRECT(V$1&amp;"!$C$12:$C$500"),$A4,INDIRECT(V$1&amp;"!$G$12:$G$500")))</f>
        <v>78</v>
      </c>
      <c r="X4" s="93">
        <f t="shared" ref="X4:X14" ca="1" si="22">SUMIF(INDIRECT(V$1&amp;"!$C$12:$C$500"),$A4,INDIRECT(V$1&amp;"!$h$12:$h$500"))</f>
        <v>0</v>
      </c>
      <c r="Y4" s="94">
        <f t="shared" ref="Y4:Y14" ca="1" si="23">IFERROR((1-X4/W4),NA())</f>
        <v>1</v>
      </c>
      <c r="Z4" s="92" t="e">
        <f t="shared" ref="Z4:Z14" ca="1" si="24">IFERROR(AVERAGEIF(INDIRECT(Z$1&amp;"!$C$12:$C$500"),$A4,INDIRECT(Z$1&amp;"!$E$12:$E$500")),NA())</f>
        <v>#N/A</v>
      </c>
      <c r="AA4" s="93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93" t="e">
        <f t="shared" ref="AB4:AB14" ca="1" si="26">SUMIF(INDIRECT(Z$1&amp;"!$C$12:$C$500"),$A4,INDIRECT(Z$1&amp;"!$h$12:$h$500"))</f>
        <v>#REF!</v>
      </c>
      <c r="AC4" s="94" t="e">
        <f t="shared" ref="AC4:AC14" ca="1" si="27">IFERROR((1-AB4/AA4),NA())</f>
        <v>#N/A</v>
      </c>
    </row>
    <row r="5" spans="1:29">
      <c r="A5" t="s">
        <v>350</v>
      </c>
      <c r="B5" s="92">
        <f t="shared" ca="1" si="0"/>
        <v>7.4456349206349213</v>
      </c>
      <c r="C5" s="93">
        <f t="shared" ca="1" si="1"/>
        <v>75</v>
      </c>
      <c r="D5" s="93">
        <f t="shared" ca="1" si="2"/>
        <v>0</v>
      </c>
      <c r="E5" s="94">
        <f t="shared" ca="1" si="3"/>
        <v>1</v>
      </c>
      <c r="F5" s="92" t="e">
        <f t="shared" ca="1" si="4"/>
        <v>#N/A</v>
      </c>
      <c r="G5" s="93" t="e">
        <f t="shared" ca="1" si="5"/>
        <v>#N/A</v>
      </c>
      <c r="H5" s="93">
        <f t="shared" ca="1" si="6"/>
        <v>0</v>
      </c>
      <c r="I5" s="94" t="e">
        <f t="shared" ca="1" si="7"/>
        <v>#N/A</v>
      </c>
      <c r="J5" s="92" t="e">
        <f t="shared" ca="1" si="8"/>
        <v>#N/A</v>
      </c>
      <c r="K5" s="93" t="e">
        <f t="shared" ca="1" si="9"/>
        <v>#N/A</v>
      </c>
      <c r="L5" s="93">
        <f t="shared" ca="1" si="10"/>
        <v>0</v>
      </c>
      <c r="M5" s="94" t="e">
        <f t="shared" ca="1" si="11"/>
        <v>#N/A</v>
      </c>
      <c r="N5" s="92" t="e">
        <f t="shared" ca="1" si="12"/>
        <v>#N/A</v>
      </c>
      <c r="O5" s="93" t="e">
        <f t="shared" ca="1" si="13"/>
        <v>#N/A</v>
      </c>
      <c r="P5" s="93">
        <f t="shared" ca="1" si="14"/>
        <v>0</v>
      </c>
      <c r="Q5" s="94" t="e">
        <f t="shared" ca="1" si="15"/>
        <v>#N/A</v>
      </c>
      <c r="R5" s="92">
        <f t="shared" ca="1" si="16"/>
        <v>6.0458333333333334</v>
      </c>
      <c r="S5" s="93">
        <f t="shared" ca="1" si="17"/>
        <v>79</v>
      </c>
      <c r="T5" s="93">
        <f t="shared" ca="1" si="18"/>
        <v>2</v>
      </c>
      <c r="U5" s="94">
        <f t="shared" ca="1" si="19"/>
        <v>0.97468354430379744</v>
      </c>
      <c r="V5" s="92" t="e">
        <f t="shared" ca="1" si="20"/>
        <v>#N/A</v>
      </c>
      <c r="W5" s="93" t="e">
        <f t="shared" ca="1" si="21"/>
        <v>#N/A</v>
      </c>
      <c r="X5" s="93">
        <f t="shared" ca="1" si="22"/>
        <v>0</v>
      </c>
      <c r="Y5" s="94" t="e">
        <f t="shared" ca="1" si="23"/>
        <v>#N/A</v>
      </c>
      <c r="Z5" s="92" t="e">
        <f t="shared" ca="1" si="24"/>
        <v>#N/A</v>
      </c>
      <c r="AA5" s="93" t="e">
        <f t="shared" ca="1" si="25"/>
        <v>#REF!</v>
      </c>
      <c r="AB5" s="93" t="e">
        <f t="shared" ca="1" si="26"/>
        <v>#REF!</v>
      </c>
      <c r="AC5" s="94" t="e">
        <f t="shared" ca="1" si="27"/>
        <v>#N/A</v>
      </c>
    </row>
    <row r="6" spans="1:29">
      <c r="A6" t="s">
        <v>351</v>
      </c>
      <c r="B6" s="92">
        <f t="shared" ca="1" si="0"/>
        <v>14988.5</v>
      </c>
      <c r="C6" s="93">
        <f t="shared" ca="1" si="1"/>
        <v>79</v>
      </c>
      <c r="D6" s="93">
        <f t="shared" ca="1" si="2"/>
        <v>0</v>
      </c>
      <c r="E6" s="94">
        <f t="shared" ca="1" si="3"/>
        <v>1</v>
      </c>
      <c r="F6" s="92">
        <f t="shared" ca="1" si="4"/>
        <v>12742.25</v>
      </c>
      <c r="G6" s="93">
        <f t="shared" ca="1" si="5"/>
        <v>72</v>
      </c>
      <c r="H6" s="93">
        <f t="shared" ca="1" si="6"/>
        <v>0</v>
      </c>
      <c r="I6" s="94">
        <f t="shared" ca="1" si="7"/>
        <v>1</v>
      </c>
      <c r="J6" s="92">
        <f t="shared" ca="1" si="8"/>
        <v>13562.25</v>
      </c>
      <c r="K6" s="93">
        <f t="shared" ca="1" si="9"/>
        <v>78</v>
      </c>
      <c r="L6" s="93">
        <f t="shared" ca="1" si="10"/>
        <v>0</v>
      </c>
      <c r="M6" s="94">
        <f t="shared" ca="1" si="11"/>
        <v>1</v>
      </c>
      <c r="N6" s="92">
        <f t="shared" ca="1" si="12"/>
        <v>15224.75</v>
      </c>
      <c r="O6" s="93">
        <f t="shared" ca="1" si="13"/>
        <v>79</v>
      </c>
      <c r="P6" s="93">
        <f t="shared" ca="1" si="14"/>
        <v>0</v>
      </c>
      <c r="Q6" s="94">
        <f t="shared" ca="1" si="15"/>
        <v>1</v>
      </c>
      <c r="R6" s="92">
        <f t="shared" ca="1" si="16"/>
        <v>17110.625</v>
      </c>
      <c r="S6" s="93">
        <f t="shared" ca="1" si="17"/>
        <v>79</v>
      </c>
      <c r="T6" s="93">
        <f t="shared" ca="1" si="18"/>
        <v>0</v>
      </c>
      <c r="U6" s="94">
        <f t="shared" ca="1" si="19"/>
        <v>1</v>
      </c>
      <c r="V6" s="92">
        <f t="shared" ca="1" si="20"/>
        <v>19278.375</v>
      </c>
      <c r="W6" s="93">
        <f t="shared" ca="1" si="21"/>
        <v>77</v>
      </c>
      <c r="X6" s="93">
        <f t="shared" ca="1" si="22"/>
        <v>0</v>
      </c>
      <c r="Y6" s="94">
        <f t="shared" ca="1" si="23"/>
        <v>1</v>
      </c>
      <c r="Z6" s="92" t="e">
        <f t="shared" ca="1" si="24"/>
        <v>#N/A</v>
      </c>
      <c r="AA6" s="93" t="e">
        <f t="shared" ca="1" si="25"/>
        <v>#REF!</v>
      </c>
      <c r="AB6" s="93" t="e">
        <f t="shared" ca="1" si="26"/>
        <v>#REF!</v>
      </c>
      <c r="AC6" s="94" t="e">
        <f t="shared" ca="1" si="27"/>
        <v>#N/A</v>
      </c>
    </row>
    <row r="7" spans="1:29">
      <c r="A7" t="s">
        <v>330</v>
      </c>
      <c r="B7" s="92">
        <f t="shared" ca="1" si="0"/>
        <v>12372.875</v>
      </c>
      <c r="C7" s="93">
        <f t="shared" ca="1" si="1"/>
        <v>80</v>
      </c>
      <c r="D7" s="93">
        <f t="shared" ca="1" si="2"/>
        <v>0</v>
      </c>
      <c r="E7" s="94">
        <f t="shared" ca="1" si="3"/>
        <v>1</v>
      </c>
      <c r="F7" s="92">
        <f t="shared" ca="1" si="4"/>
        <v>9758.25</v>
      </c>
      <c r="G7" s="93">
        <f t="shared" ca="1" si="5"/>
        <v>79</v>
      </c>
      <c r="H7" s="93">
        <f t="shared" ca="1" si="6"/>
        <v>0</v>
      </c>
      <c r="I7" s="94">
        <f t="shared" ca="1" si="7"/>
        <v>1</v>
      </c>
      <c r="J7" s="92">
        <f t="shared" ca="1" si="8"/>
        <v>10040.375</v>
      </c>
      <c r="K7" s="93">
        <f t="shared" ca="1" si="9"/>
        <v>78</v>
      </c>
      <c r="L7" s="93">
        <f t="shared" ca="1" si="10"/>
        <v>0</v>
      </c>
      <c r="M7" s="94">
        <f t="shared" ca="1" si="11"/>
        <v>1</v>
      </c>
      <c r="N7" s="92">
        <f t="shared" ca="1" si="12"/>
        <v>9643.375</v>
      </c>
      <c r="O7" s="93">
        <f t="shared" ca="1" si="13"/>
        <v>79</v>
      </c>
      <c r="P7" s="93">
        <f t="shared" ca="1" si="14"/>
        <v>0</v>
      </c>
      <c r="Q7" s="94">
        <f t="shared" ca="1" si="15"/>
        <v>1</v>
      </c>
      <c r="R7" s="92">
        <f t="shared" ca="1" si="16"/>
        <v>9584.25</v>
      </c>
      <c r="S7" s="93">
        <f t="shared" ca="1" si="17"/>
        <v>78</v>
      </c>
      <c r="T7" s="93">
        <f t="shared" ca="1" si="18"/>
        <v>0</v>
      </c>
      <c r="U7" s="94">
        <f t="shared" ca="1" si="19"/>
        <v>1</v>
      </c>
      <c r="V7" s="92">
        <f t="shared" ca="1" si="20"/>
        <v>14231.5</v>
      </c>
      <c r="W7" s="93">
        <f t="shared" ca="1" si="21"/>
        <v>77</v>
      </c>
      <c r="X7" s="93">
        <f t="shared" ca="1" si="22"/>
        <v>0</v>
      </c>
      <c r="Y7" s="94">
        <f t="shared" ca="1" si="23"/>
        <v>1</v>
      </c>
      <c r="Z7" s="92" t="e">
        <f t="shared" ca="1" si="24"/>
        <v>#N/A</v>
      </c>
      <c r="AA7" s="93" t="e">
        <f t="shared" ca="1" si="25"/>
        <v>#REF!</v>
      </c>
      <c r="AB7" s="93" t="e">
        <f t="shared" ca="1" si="26"/>
        <v>#REF!</v>
      </c>
      <c r="AC7" s="94" t="e">
        <f t="shared" ca="1" si="27"/>
        <v>#N/A</v>
      </c>
    </row>
    <row r="8" spans="1:29">
      <c r="A8" t="s">
        <v>352</v>
      </c>
      <c r="B8" s="92">
        <f t="shared" ca="1" si="0"/>
        <v>8728.625</v>
      </c>
      <c r="C8" s="93">
        <f t="shared" ca="1" si="1"/>
        <v>78</v>
      </c>
      <c r="D8" s="93">
        <f t="shared" ca="1" si="2"/>
        <v>0</v>
      </c>
      <c r="E8" s="94">
        <v>1</v>
      </c>
      <c r="F8" s="92" t="e">
        <f t="shared" ca="1" si="4"/>
        <v>#N/A</v>
      </c>
      <c r="G8" s="93" t="e">
        <f t="shared" ca="1" si="5"/>
        <v>#N/A</v>
      </c>
      <c r="H8" s="93">
        <f t="shared" ca="1" si="6"/>
        <v>0</v>
      </c>
      <c r="I8" s="94" t="e">
        <f t="shared" ca="1" si="7"/>
        <v>#N/A</v>
      </c>
      <c r="J8" s="92" t="e">
        <f t="shared" ca="1" si="8"/>
        <v>#N/A</v>
      </c>
      <c r="K8" s="93" t="e">
        <f t="shared" ca="1" si="9"/>
        <v>#N/A</v>
      </c>
      <c r="L8" s="93">
        <f t="shared" ca="1" si="10"/>
        <v>0</v>
      </c>
      <c r="M8" s="94" t="e">
        <f t="shared" ca="1" si="11"/>
        <v>#N/A</v>
      </c>
      <c r="N8" s="92">
        <f t="shared" ca="1" si="12"/>
        <v>7864.125</v>
      </c>
      <c r="O8" s="93">
        <f t="shared" ca="1" si="13"/>
        <v>79</v>
      </c>
      <c r="P8" s="93">
        <f t="shared" ca="1" si="14"/>
        <v>0</v>
      </c>
      <c r="Q8" s="94">
        <f t="shared" ca="1" si="15"/>
        <v>1</v>
      </c>
      <c r="R8" s="92" t="e">
        <f t="shared" ca="1" si="16"/>
        <v>#N/A</v>
      </c>
      <c r="S8" s="93" t="e">
        <f t="shared" ca="1" si="17"/>
        <v>#N/A</v>
      </c>
      <c r="T8" s="93">
        <f t="shared" ca="1" si="18"/>
        <v>0</v>
      </c>
      <c r="U8" s="94" t="e">
        <f t="shared" ca="1" si="19"/>
        <v>#N/A</v>
      </c>
      <c r="V8" s="92" t="e">
        <f t="shared" ca="1" si="20"/>
        <v>#N/A</v>
      </c>
      <c r="W8" s="93" t="e">
        <f t="shared" ca="1" si="21"/>
        <v>#N/A</v>
      </c>
      <c r="X8" s="93">
        <f t="shared" ca="1" si="22"/>
        <v>0</v>
      </c>
      <c r="Y8" s="94" t="e">
        <f t="shared" ca="1" si="23"/>
        <v>#N/A</v>
      </c>
      <c r="Z8" s="92" t="e">
        <f t="shared" ca="1" si="24"/>
        <v>#N/A</v>
      </c>
      <c r="AA8" s="93" t="e">
        <f t="shared" ca="1" si="25"/>
        <v>#REF!</v>
      </c>
      <c r="AB8" s="93" t="e">
        <f t="shared" ca="1" si="26"/>
        <v>#REF!</v>
      </c>
      <c r="AC8" s="94" t="e">
        <f t="shared" ca="1" si="27"/>
        <v>#N/A</v>
      </c>
    </row>
    <row r="9" spans="1:29">
      <c r="A9" t="s">
        <v>353</v>
      </c>
      <c r="B9" s="92" t="e">
        <f t="shared" ca="1" si="0"/>
        <v>#N/A</v>
      </c>
      <c r="C9" s="93" t="e">
        <f t="shared" ca="1" si="1"/>
        <v>#N/A</v>
      </c>
      <c r="D9" s="93">
        <f t="shared" ca="1" si="2"/>
        <v>0</v>
      </c>
      <c r="E9" s="94">
        <v>1</v>
      </c>
      <c r="F9" s="92" t="e">
        <f t="shared" ca="1" si="4"/>
        <v>#N/A</v>
      </c>
      <c r="G9" s="93" t="e">
        <f t="shared" ca="1" si="5"/>
        <v>#N/A</v>
      </c>
      <c r="H9" s="93">
        <f t="shared" ca="1" si="6"/>
        <v>0</v>
      </c>
      <c r="I9" s="94" t="e">
        <f t="shared" ca="1" si="7"/>
        <v>#N/A</v>
      </c>
      <c r="J9" s="92" t="e">
        <f t="shared" ca="1" si="8"/>
        <v>#N/A</v>
      </c>
      <c r="K9" s="93" t="e">
        <f t="shared" ca="1" si="9"/>
        <v>#N/A</v>
      </c>
      <c r="L9" s="93">
        <f t="shared" ca="1" si="10"/>
        <v>0</v>
      </c>
      <c r="M9" s="94" t="e">
        <f t="shared" ca="1" si="11"/>
        <v>#N/A</v>
      </c>
      <c r="N9" s="92" t="e">
        <f t="shared" ca="1" si="12"/>
        <v>#N/A</v>
      </c>
      <c r="O9" s="93" t="e">
        <f t="shared" ca="1" si="13"/>
        <v>#N/A</v>
      </c>
      <c r="P9" s="93">
        <f t="shared" ca="1" si="14"/>
        <v>0</v>
      </c>
      <c r="Q9" s="94" t="e">
        <f t="shared" ca="1" si="15"/>
        <v>#N/A</v>
      </c>
      <c r="R9" s="92" t="e">
        <f t="shared" ca="1" si="16"/>
        <v>#N/A</v>
      </c>
      <c r="S9" s="93" t="e">
        <f t="shared" ca="1" si="17"/>
        <v>#N/A</v>
      </c>
      <c r="T9" s="93">
        <f t="shared" ca="1" si="18"/>
        <v>0</v>
      </c>
      <c r="U9" s="94" t="e">
        <f t="shared" ca="1" si="19"/>
        <v>#N/A</v>
      </c>
      <c r="V9" s="92" t="e">
        <f t="shared" ca="1" si="20"/>
        <v>#N/A</v>
      </c>
      <c r="W9" s="93" t="e">
        <f t="shared" ca="1" si="21"/>
        <v>#N/A</v>
      </c>
      <c r="X9" s="93">
        <f t="shared" ca="1" si="22"/>
        <v>0</v>
      </c>
      <c r="Y9" s="94" t="e">
        <f t="shared" ca="1" si="23"/>
        <v>#N/A</v>
      </c>
      <c r="Z9" s="92" t="e">
        <f t="shared" ca="1" si="24"/>
        <v>#N/A</v>
      </c>
      <c r="AA9" s="93" t="e">
        <f t="shared" ca="1" si="25"/>
        <v>#REF!</v>
      </c>
      <c r="AB9" s="93" t="e">
        <f t="shared" ca="1" si="26"/>
        <v>#REF!</v>
      </c>
      <c r="AC9" s="94" t="e">
        <f t="shared" ca="1" si="27"/>
        <v>#N/A</v>
      </c>
    </row>
    <row r="10" spans="1:29">
      <c r="A10" t="s">
        <v>354</v>
      </c>
      <c r="B10" s="92">
        <f t="shared" ca="1" si="0"/>
        <v>5459.25</v>
      </c>
      <c r="C10" s="93">
        <f t="shared" ca="1" si="1"/>
        <v>75</v>
      </c>
      <c r="D10" s="93">
        <f t="shared" ca="1" si="2"/>
        <v>10</v>
      </c>
      <c r="E10" s="94">
        <f t="shared" ca="1" si="3"/>
        <v>0.8666666666666667</v>
      </c>
      <c r="F10" s="92" t="e">
        <f t="shared" ca="1" si="4"/>
        <v>#N/A</v>
      </c>
      <c r="G10" s="93" t="e">
        <f t="shared" ca="1" si="5"/>
        <v>#N/A</v>
      </c>
      <c r="H10" s="93">
        <f t="shared" ca="1" si="6"/>
        <v>0</v>
      </c>
      <c r="I10" s="94" t="e">
        <f t="shared" ca="1" si="7"/>
        <v>#N/A</v>
      </c>
      <c r="J10" s="92" t="e">
        <f t="shared" ca="1" si="8"/>
        <v>#N/A</v>
      </c>
      <c r="K10" s="93" t="e">
        <f t="shared" ca="1" si="9"/>
        <v>#N/A</v>
      </c>
      <c r="L10" s="93">
        <f t="shared" ca="1" si="10"/>
        <v>0</v>
      </c>
      <c r="M10" s="94" t="e">
        <f t="shared" ca="1" si="11"/>
        <v>#N/A</v>
      </c>
      <c r="N10" s="92" t="e">
        <f t="shared" ca="1" si="12"/>
        <v>#N/A</v>
      </c>
      <c r="O10" s="93" t="e">
        <f t="shared" ca="1" si="13"/>
        <v>#N/A</v>
      </c>
      <c r="P10" s="93">
        <f t="shared" ca="1" si="14"/>
        <v>0</v>
      </c>
      <c r="Q10" s="94" t="e">
        <f t="shared" ca="1" si="15"/>
        <v>#N/A</v>
      </c>
      <c r="R10" s="92" t="e">
        <f t="shared" ca="1" si="16"/>
        <v>#N/A</v>
      </c>
      <c r="S10" s="93" t="e">
        <f t="shared" ca="1" si="17"/>
        <v>#N/A</v>
      </c>
      <c r="T10" s="93">
        <f t="shared" ca="1" si="18"/>
        <v>0</v>
      </c>
      <c r="U10" s="94" t="e">
        <f t="shared" ca="1" si="19"/>
        <v>#N/A</v>
      </c>
      <c r="V10" s="92" t="e">
        <f t="shared" ca="1" si="20"/>
        <v>#N/A</v>
      </c>
      <c r="W10" s="93" t="e">
        <f t="shared" ca="1" si="21"/>
        <v>#N/A</v>
      </c>
      <c r="X10" s="93">
        <f t="shared" ca="1" si="22"/>
        <v>0</v>
      </c>
      <c r="Y10" s="94" t="e">
        <f t="shared" ca="1" si="23"/>
        <v>#N/A</v>
      </c>
      <c r="Z10" s="92" t="e">
        <f t="shared" ca="1" si="24"/>
        <v>#N/A</v>
      </c>
      <c r="AA10" s="93" t="e">
        <f t="shared" ca="1" si="25"/>
        <v>#REF!</v>
      </c>
      <c r="AB10" s="93" t="e">
        <f t="shared" ca="1" si="26"/>
        <v>#REF!</v>
      </c>
      <c r="AC10" s="94" t="e">
        <f t="shared" ca="1" si="27"/>
        <v>#N/A</v>
      </c>
    </row>
    <row r="11" spans="1:29">
      <c r="A11" t="s">
        <v>355</v>
      </c>
      <c r="B11" s="92">
        <f t="shared" ca="1" si="0"/>
        <v>14994.125</v>
      </c>
      <c r="C11" s="93">
        <f t="shared" ca="1" si="1"/>
        <v>79</v>
      </c>
      <c r="D11" s="93">
        <f t="shared" ca="1" si="2"/>
        <v>0</v>
      </c>
      <c r="E11" s="94">
        <f t="shared" ca="1" si="3"/>
        <v>1</v>
      </c>
      <c r="F11" s="92" t="e">
        <f t="shared" ca="1" si="4"/>
        <v>#N/A</v>
      </c>
      <c r="G11" s="93" t="e">
        <f t="shared" ca="1" si="5"/>
        <v>#N/A</v>
      </c>
      <c r="H11" s="93">
        <f t="shared" ca="1" si="6"/>
        <v>0</v>
      </c>
      <c r="I11" s="94" t="e">
        <f t="shared" ca="1" si="7"/>
        <v>#N/A</v>
      </c>
      <c r="J11" s="92">
        <f t="shared" ca="1" si="8"/>
        <v>12354.25</v>
      </c>
      <c r="K11" s="93">
        <f t="shared" ca="1" si="9"/>
        <v>80</v>
      </c>
      <c r="L11" s="93">
        <f t="shared" ca="1" si="10"/>
        <v>0</v>
      </c>
      <c r="M11" s="94">
        <f t="shared" ca="1" si="11"/>
        <v>1</v>
      </c>
      <c r="N11" s="92">
        <f t="shared" ca="1" si="12"/>
        <v>11568.375</v>
      </c>
      <c r="O11" s="93">
        <f t="shared" ca="1" si="13"/>
        <v>79</v>
      </c>
      <c r="P11" s="93">
        <f t="shared" ca="1" si="14"/>
        <v>0</v>
      </c>
      <c r="Q11" s="94">
        <f t="shared" ca="1" si="15"/>
        <v>1</v>
      </c>
      <c r="R11" s="92" t="e">
        <f t="shared" ca="1" si="16"/>
        <v>#N/A</v>
      </c>
      <c r="S11" s="93" t="e">
        <f t="shared" ca="1" si="17"/>
        <v>#N/A</v>
      </c>
      <c r="T11" s="93">
        <f t="shared" ca="1" si="18"/>
        <v>0</v>
      </c>
      <c r="U11" s="94" t="e">
        <f t="shared" ca="1" si="19"/>
        <v>#N/A</v>
      </c>
      <c r="V11" s="92">
        <f t="shared" ca="1" si="20"/>
        <v>19119.75</v>
      </c>
      <c r="W11" s="93">
        <f t="shared" ca="1" si="21"/>
        <v>78</v>
      </c>
      <c r="X11" s="93">
        <f t="shared" ca="1" si="22"/>
        <v>0</v>
      </c>
      <c r="Y11" s="94">
        <f t="shared" ca="1" si="23"/>
        <v>1</v>
      </c>
      <c r="Z11" s="92" t="e">
        <f t="shared" ca="1" si="24"/>
        <v>#N/A</v>
      </c>
      <c r="AA11" s="93" t="e">
        <f t="shared" ca="1" si="25"/>
        <v>#REF!</v>
      </c>
      <c r="AB11" s="93" t="e">
        <f t="shared" ca="1" si="26"/>
        <v>#REF!</v>
      </c>
      <c r="AC11" s="94" t="e">
        <f t="shared" ca="1" si="27"/>
        <v>#N/A</v>
      </c>
    </row>
    <row r="12" spans="1:29">
      <c r="A12" t="s">
        <v>356</v>
      </c>
      <c r="B12" s="92">
        <f t="shared" ca="1" si="0"/>
        <v>11004.625</v>
      </c>
      <c r="C12" s="93">
        <f t="shared" ca="1" si="1"/>
        <v>80</v>
      </c>
      <c r="D12" s="93">
        <f t="shared" ca="1" si="2"/>
        <v>0</v>
      </c>
      <c r="E12" s="94">
        <f t="shared" ca="1" si="3"/>
        <v>1</v>
      </c>
      <c r="F12" s="92" t="e">
        <f t="shared" ca="1" si="4"/>
        <v>#N/A</v>
      </c>
      <c r="G12" s="93" t="e">
        <f t="shared" ca="1" si="5"/>
        <v>#N/A</v>
      </c>
      <c r="H12" s="93">
        <f t="shared" ca="1" si="6"/>
        <v>0</v>
      </c>
      <c r="I12" s="94" t="e">
        <f t="shared" ca="1" si="7"/>
        <v>#N/A</v>
      </c>
      <c r="J12" s="92" t="e">
        <f t="shared" ca="1" si="8"/>
        <v>#N/A</v>
      </c>
      <c r="K12" s="93" t="e">
        <f t="shared" ca="1" si="9"/>
        <v>#N/A</v>
      </c>
      <c r="L12" s="93">
        <f t="shared" ca="1" si="10"/>
        <v>0</v>
      </c>
      <c r="M12" s="94" t="e">
        <f t="shared" ca="1" si="11"/>
        <v>#N/A</v>
      </c>
      <c r="N12" s="92" t="e">
        <f t="shared" ca="1" si="12"/>
        <v>#N/A</v>
      </c>
      <c r="O12" s="93" t="e">
        <f t="shared" ca="1" si="13"/>
        <v>#N/A</v>
      </c>
      <c r="P12" s="93">
        <f t="shared" ca="1" si="14"/>
        <v>0</v>
      </c>
      <c r="Q12" s="94" t="e">
        <f t="shared" ca="1" si="15"/>
        <v>#N/A</v>
      </c>
      <c r="R12" s="92" t="e">
        <f t="shared" ca="1" si="16"/>
        <v>#N/A</v>
      </c>
      <c r="S12" s="93" t="e">
        <f t="shared" ca="1" si="17"/>
        <v>#N/A</v>
      </c>
      <c r="T12" s="93">
        <f t="shared" ca="1" si="18"/>
        <v>0</v>
      </c>
      <c r="U12" s="94" t="e">
        <f t="shared" ca="1" si="19"/>
        <v>#N/A</v>
      </c>
      <c r="V12" s="92" t="e">
        <f t="shared" ca="1" si="20"/>
        <v>#N/A</v>
      </c>
      <c r="W12" s="93" t="e">
        <f t="shared" ca="1" si="21"/>
        <v>#N/A</v>
      </c>
      <c r="X12" s="93">
        <f t="shared" ca="1" si="22"/>
        <v>0</v>
      </c>
      <c r="Y12" s="94" t="e">
        <f t="shared" ca="1" si="23"/>
        <v>#N/A</v>
      </c>
      <c r="Z12" s="92" t="e">
        <f t="shared" ca="1" si="24"/>
        <v>#N/A</v>
      </c>
      <c r="AA12" s="93" t="e">
        <f t="shared" ca="1" si="25"/>
        <v>#REF!</v>
      </c>
      <c r="AB12" s="93" t="e">
        <f t="shared" ca="1" si="26"/>
        <v>#REF!</v>
      </c>
      <c r="AC12" s="94" t="e">
        <f t="shared" ca="1" si="27"/>
        <v>#N/A</v>
      </c>
    </row>
    <row r="13" spans="1:29">
      <c r="A13" t="s">
        <v>224</v>
      </c>
      <c r="B13" s="92">
        <f t="shared" ca="1" si="0"/>
        <v>51.375</v>
      </c>
      <c r="C13" s="93">
        <f t="shared" ca="1" si="1"/>
        <v>79</v>
      </c>
      <c r="D13" s="93">
        <f t="shared" ca="1" si="2"/>
        <v>79</v>
      </c>
      <c r="E13" s="94">
        <f t="shared" ca="1" si="3"/>
        <v>0</v>
      </c>
      <c r="F13" s="92">
        <f t="shared" ca="1" si="4"/>
        <v>43.5</v>
      </c>
      <c r="G13" s="93">
        <f t="shared" ca="1" si="5"/>
        <v>79</v>
      </c>
      <c r="H13" s="93">
        <f t="shared" ca="1" si="6"/>
        <v>79</v>
      </c>
      <c r="I13" s="94">
        <f t="shared" ca="1" si="7"/>
        <v>0</v>
      </c>
      <c r="J13" s="92">
        <f t="shared" ca="1" si="8"/>
        <v>70.75</v>
      </c>
      <c r="K13" s="93">
        <f t="shared" ca="1" si="9"/>
        <v>80</v>
      </c>
      <c r="L13" s="93">
        <f t="shared" ca="1" si="10"/>
        <v>80</v>
      </c>
      <c r="M13" s="94">
        <f t="shared" ca="1" si="11"/>
        <v>0</v>
      </c>
      <c r="N13" s="92">
        <f t="shared" ca="1" si="12"/>
        <v>70.75</v>
      </c>
      <c r="O13" s="93">
        <f t="shared" ca="1" si="13"/>
        <v>79</v>
      </c>
      <c r="P13" s="93">
        <f t="shared" ca="1" si="14"/>
        <v>79</v>
      </c>
      <c r="Q13" s="94">
        <f t="shared" ca="1" si="15"/>
        <v>0</v>
      </c>
      <c r="R13" s="92">
        <f t="shared" ca="1" si="16"/>
        <v>121.875</v>
      </c>
      <c r="S13" s="93">
        <f t="shared" ca="1" si="17"/>
        <v>78</v>
      </c>
      <c r="T13" s="93">
        <f t="shared" ca="1" si="18"/>
        <v>76</v>
      </c>
      <c r="U13" s="94">
        <f t="shared" ca="1" si="19"/>
        <v>2.5641025641025661E-2</v>
      </c>
      <c r="V13" s="92">
        <f t="shared" ca="1" si="20"/>
        <v>222.875</v>
      </c>
      <c r="W13" s="93">
        <f t="shared" ca="1" si="21"/>
        <v>74</v>
      </c>
      <c r="X13" s="93">
        <f t="shared" ca="1" si="22"/>
        <v>72</v>
      </c>
      <c r="Y13" s="94">
        <f t="shared" ca="1" si="23"/>
        <v>2.7027027027026973E-2</v>
      </c>
      <c r="Z13" s="92" t="e">
        <f t="shared" ca="1" si="24"/>
        <v>#N/A</v>
      </c>
      <c r="AA13" s="93" t="e">
        <f t="shared" ca="1" si="25"/>
        <v>#REF!</v>
      </c>
      <c r="AB13" s="93" t="e">
        <f t="shared" ca="1" si="26"/>
        <v>#REF!</v>
      </c>
      <c r="AC13" s="94" t="e">
        <f t="shared" ca="1" si="27"/>
        <v>#N/A</v>
      </c>
    </row>
    <row r="14" spans="1:29" ht="17.25" thickBot="1">
      <c r="A14" t="s">
        <v>357</v>
      </c>
      <c r="B14" s="95">
        <f t="shared" ca="1" si="0"/>
        <v>66.125</v>
      </c>
      <c r="C14" s="96">
        <f t="shared" ca="1" si="1"/>
        <v>80</v>
      </c>
      <c r="D14" s="96">
        <f t="shared" ca="1" si="2"/>
        <v>80</v>
      </c>
      <c r="E14" s="97">
        <f t="shared" ca="1" si="3"/>
        <v>0</v>
      </c>
      <c r="F14" s="95">
        <f t="shared" ca="1" si="4"/>
        <v>87.25</v>
      </c>
      <c r="G14" s="96">
        <f t="shared" ca="1" si="5"/>
        <v>79</v>
      </c>
      <c r="H14" s="96">
        <f t="shared" ca="1" si="6"/>
        <v>79</v>
      </c>
      <c r="I14" s="97">
        <f t="shared" ca="1" si="7"/>
        <v>0</v>
      </c>
      <c r="J14" s="95">
        <f t="shared" ca="1" si="8"/>
        <v>28.125</v>
      </c>
      <c r="K14" s="96">
        <f t="shared" ca="1" si="9"/>
        <v>80</v>
      </c>
      <c r="L14" s="96">
        <f t="shared" ca="1" si="10"/>
        <v>80</v>
      </c>
      <c r="M14" s="97">
        <f t="shared" ca="1" si="11"/>
        <v>0</v>
      </c>
      <c r="N14" s="95">
        <f t="shared" ca="1" si="12"/>
        <v>16.75</v>
      </c>
      <c r="O14" s="96">
        <f t="shared" ca="1" si="13"/>
        <v>79</v>
      </c>
      <c r="P14" s="96">
        <f t="shared" ca="1" si="14"/>
        <v>79</v>
      </c>
      <c r="Q14" s="97">
        <f t="shared" ca="1" si="15"/>
        <v>0</v>
      </c>
      <c r="R14" s="95">
        <f t="shared" ca="1" si="16"/>
        <v>21.25</v>
      </c>
      <c r="S14" s="96">
        <f t="shared" ca="1" si="17"/>
        <v>79</v>
      </c>
      <c r="T14" s="96">
        <f t="shared" ca="1" si="18"/>
        <v>79</v>
      </c>
      <c r="U14" s="97">
        <f t="shared" ca="1" si="19"/>
        <v>0</v>
      </c>
      <c r="V14" s="95">
        <f t="shared" ca="1" si="20"/>
        <v>30.125</v>
      </c>
      <c r="W14" s="96">
        <f t="shared" ca="1" si="21"/>
        <v>78</v>
      </c>
      <c r="X14" s="96">
        <f t="shared" ca="1" si="22"/>
        <v>78</v>
      </c>
      <c r="Y14" s="97">
        <f t="shared" ca="1" si="23"/>
        <v>0</v>
      </c>
      <c r="Z14" s="95" t="e">
        <f t="shared" ca="1" si="24"/>
        <v>#N/A</v>
      </c>
      <c r="AA14" s="96" t="e">
        <f t="shared" ca="1" si="25"/>
        <v>#REF!</v>
      </c>
      <c r="AB14" s="96" t="e">
        <f t="shared" ca="1" si="26"/>
        <v>#REF!</v>
      </c>
      <c r="AC14" s="97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6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50</v>
      </c>
      <c r="C1" s="3"/>
      <c r="E1" s="4" t="s">
        <v>51</v>
      </c>
      <c r="G1" s="102"/>
      <c r="H1" s="102"/>
      <c r="I1" s="102"/>
      <c r="O1" s="5"/>
      <c r="Q1" s="5"/>
      <c r="T1" s="61" t="s">
        <v>52</v>
      </c>
    </row>
    <row r="2" spans="1:25" ht="20.25">
      <c r="B2" s="103" t="s">
        <v>53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54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55</v>
      </c>
      <c r="C5" s="12" t="s">
        <v>56</v>
      </c>
      <c r="D5" s="13"/>
      <c r="E5" s="14" t="s">
        <v>57</v>
      </c>
      <c r="F5" s="15"/>
      <c r="G5" s="105" t="s">
        <v>58</v>
      </c>
      <c r="H5" s="105"/>
      <c r="I5" s="16"/>
      <c r="J5" s="106">
        <v>43256</v>
      </c>
      <c r="K5" s="106"/>
      <c r="L5" s="106"/>
      <c r="M5" s="106"/>
      <c r="N5" s="106"/>
      <c r="O5" s="16"/>
      <c r="P5" s="17" t="s">
        <v>59</v>
      </c>
      <c r="Q5" s="18"/>
      <c r="R5" s="19"/>
      <c r="S5" s="14"/>
      <c r="T5" s="14"/>
      <c r="U5" s="107">
        <v>43273</v>
      </c>
      <c r="V5" s="108"/>
      <c r="W5" s="108"/>
      <c r="X5" s="108"/>
      <c r="Y5" s="20"/>
    </row>
    <row r="6" spans="1:25">
      <c r="A6" s="7"/>
      <c r="B6" s="21" t="s">
        <v>60</v>
      </c>
      <c r="C6" s="22" t="s">
        <v>61</v>
      </c>
      <c r="D6" s="23"/>
      <c r="E6" s="24" t="s">
        <v>62</v>
      </c>
      <c r="F6" s="25"/>
      <c r="G6" s="98" t="s">
        <v>63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64</v>
      </c>
      <c r="Q6" s="28"/>
      <c r="R6" s="28"/>
      <c r="S6" s="26"/>
      <c r="T6" s="28"/>
      <c r="U6" s="100"/>
      <c r="V6" s="100"/>
      <c r="W6" s="100"/>
      <c r="X6" s="100"/>
      <c r="Y6" s="29" t="s">
        <v>65</v>
      </c>
    </row>
    <row r="7" spans="1:25">
      <c r="A7" s="30"/>
      <c r="B7" s="31" t="s">
        <v>66</v>
      </c>
      <c r="C7" s="22" t="s">
        <v>67</v>
      </c>
      <c r="D7" s="23"/>
      <c r="E7" s="32"/>
      <c r="F7" s="33"/>
      <c r="G7" s="98" t="s">
        <v>68</v>
      </c>
      <c r="H7" s="98"/>
      <c r="I7" s="26"/>
      <c r="J7" s="101"/>
      <c r="K7" s="101"/>
      <c r="L7" s="101"/>
      <c r="M7" s="101"/>
      <c r="N7" s="101"/>
      <c r="O7" s="26"/>
      <c r="P7" s="27" t="s">
        <v>69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70</v>
      </c>
      <c r="C8" s="36" t="s">
        <v>71</v>
      </c>
      <c r="D8" s="37"/>
      <c r="E8" s="38" t="s">
        <v>72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73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74</v>
      </c>
      <c r="D10" s="52">
        <f>ROUNDDOWN((J5-J6+1)/7,0)</f>
        <v>24</v>
      </c>
      <c r="E10" s="53" t="s">
        <v>75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76</v>
      </c>
      <c r="C12" s="59" t="s">
        <v>77</v>
      </c>
      <c r="D12" s="60">
        <v>43256</v>
      </c>
      <c r="E12" s="59">
        <v>3599</v>
      </c>
      <c r="F12" s="59">
        <v>100</v>
      </c>
      <c r="G12" s="59">
        <v>10</v>
      </c>
      <c r="H12" s="59">
        <v>5</v>
      </c>
      <c r="I12" s="59"/>
      <c r="J12" s="59"/>
      <c r="K12" s="59"/>
      <c r="L12" s="59"/>
      <c r="M12" s="59">
        <v>1</v>
      </c>
      <c r="N12" s="59">
        <v>2</v>
      </c>
      <c r="O12" s="59">
        <v>2</v>
      </c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78</v>
      </c>
      <c r="C13" s="59" t="s">
        <v>77</v>
      </c>
      <c r="D13" s="60">
        <v>43256</v>
      </c>
      <c r="E13" s="59">
        <v>5321</v>
      </c>
      <c r="F13" s="59">
        <v>71</v>
      </c>
      <c r="G13" s="59">
        <v>9</v>
      </c>
      <c r="H13" s="59">
        <v>1</v>
      </c>
      <c r="I13" s="59">
        <v>1</v>
      </c>
      <c r="J13" s="59"/>
      <c r="K13" s="59">
        <v>2</v>
      </c>
      <c r="L13" s="59">
        <v>1</v>
      </c>
      <c r="M13" s="59"/>
      <c r="N13" s="59">
        <v>1</v>
      </c>
      <c r="O13" s="59"/>
      <c r="P13" s="59">
        <v>3</v>
      </c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79</v>
      </c>
      <c r="C14" s="59" t="s">
        <v>77</v>
      </c>
      <c r="D14" s="60">
        <v>43256</v>
      </c>
      <c r="E14" s="59">
        <v>6377</v>
      </c>
      <c r="F14" s="59">
        <v>39</v>
      </c>
      <c r="G14" s="59">
        <v>9</v>
      </c>
      <c r="H14" s="59">
        <v>1</v>
      </c>
      <c r="I14" s="59"/>
      <c r="J14" s="59"/>
      <c r="K14" s="59"/>
      <c r="L14" s="59"/>
      <c r="M14" s="59">
        <v>1</v>
      </c>
      <c r="N14" s="59">
        <v>2</v>
      </c>
      <c r="O14" s="59">
        <v>4</v>
      </c>
      <c r="P14" s="59">
        <v>1</v>
      </c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80</v>
      </c>
      <c r="C15" s="59" t="s">
        <v>77</v>
      </c>
      <c r="D15" s="60">
        <v>43256</v>
      </c>
      <c r="E15" s="59">
        <v>5376</v>
      </c>
      <c r="F15" s="59">
        <v>62</v>
      </c>
      <c r="G15" s="59">
        <v>10</v>
      </c>
      <c r="H15" s="59">
        <v>1</v>
      </c>
      <c r="I15" s="59"/>
      <c r="J15" s="59">
        <v>3</v>
      </c>
      <c r="K15" s="59"/>
      <c r="L15" s="59">
        <v>1</v>
      </c>
      <c r="M15" s="59">
        <v>1</v>
      </c>
      <c r="N15" s="59"/>
      <c r="O15" s="59"/>
      <c r="P15" s="59">
        <v>4</v>
      </c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81</v>
      </c>
      <c r="C16" s="59" t="s">
        <v>77</v>
      </c>
      <c r="D16" s="60">
        <v>43256</v>
      </c>
      <c r="E16" s="59">
        <v>5412</v>
      </c>
      <c r="F16" s="59">
        <v>47</v>
      </c>
      <c r="G16" s="59">
        <v>10</v>
      </c>
      <c r="H16" s="59"/>
      <c r="I16" s="59">
        <v>1</v>
      </c>
      <c r="J16" s="59">
        <v>1</v>
      </c>
      <c r="K16" s="59"/>
      <c r="L16" s="59">
        <v>3</v>
      </c>
      <c r="M16" s="59"/>
      <c r="N16" s="59">
        <v>2</v>
      </c>
      <c r="O16" s="59">
        <v>2</v>
      </c>
      <c r="P16" s="59">
        <v>1</v>
      </c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82</v>
      </c>
      <c r="C17" s="59" t="s">
        <v>77</v>
      </c>
      <c r="D17" s="60">
        <v>43256</v>
      </c>
      <c r="E17" s="59">
        <v>4543</v>
      </c>
      <c r="F17" s="59">
        <v>71</v>
      </c>
      <c r="G17" s="59">
        <v>10</v>
      </c>
      <c r="H17" s="59">
        <v>2</v>
      </c>
      <c r="I17" s="59"/>
      <c r="J17" s="59">
        <v>3</v>
      </c>
      <c r="K17" s="59"/>
      <c r="L17" s="59"/>
      <c r="M17" s="59"/>
      <c r="N17" s="59">
        <v>2</v>
      </c>
      <c r="O17" s="59">
        <v>2</v>
      </c>
      <c r="P17" s="59">
        <v>1</v>
      </c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83</v>
      </c>
      <c r="C18" s="59" t="s">
        <v>77</v>
      </c>
      <c r="D18" s="60">
        <v>43256</v>
      </c>
      <c r="E18" s="59">
        <v>6949</v>
      </c>
      <c r="F18" s="59">
        <v>40</v>
      </c>
      <c r="G18" s="59">
        <v>10</v>
      </c>
      <c r="H18" s="59"/>
      <c r="I18" s="59"/>
      <c r="J18" s="59">
        <v>1</v>
      </c>
      <c r="K18" s="59">
        <v>1</v>
      </c>
      <c r="L18" s="59"/>
      <c r="M18" s="59">
        <v>2</v>
      </c>
      <c r="N18" s="59"/>
      <c r="O18" s="59">
        <v>1</v>
      </c>
      <c r="P18" s="59">
        <v>5</v>
      </c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84</v>
      </c>
      <c r="C19" s="59" t="s">
        <v>77</v>
      </c>
      <c r="D19" s="60">
        <v>43256</v>
      </c>
      <c r="E19" s="59">
        <v>6097</v>
      </c>
      <c r="F19" s="59">
        <v>51</v>
      </c>
      <c r="G19" s="59">
        <v>7</v>
      </c>
      <c r="H19" s="59"/>
      <c r="I19" s="59">
        <v>1</v>
      </c>
      <c r="J19" s="59"/>
      <c r="K19" s="59">
        <v>1</v>
      </c>
      <c r="L19" s="59"/>
      <c r="M19" s="59">
        <v>1</v>
      </c>
      <c r="N19" s="59"/>
      <c r="O19" s="59">
        <v>2</v>
      </c>
      <c r="P19" s="59">
        <v>2</v>
      </c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76</v>
      </c>
      <c r="C20" s="59" t="s">
        <v>85</v>
      </c>
      <c r="D20" s="60">
        <v>43256</v>
      </c>
      <c r="E20" s="59">
        <v>15879</v>
      </c>
      <c r="F20" s="59">
        <v>25</v>
      </c>
      <c r="G20" s="59">
        <v>10</v>
      </c>
      <c r="H20" s="59"/>
      <c r="I20" s="59"/>
      <c r="J20" s="59"/>
      <c r="K20" s="59"/>
      <c r="L20" s="59">
        <v>1</v>
      </c>
      <c r="M20" s="59"/>
      <c r="N20" s="59"/>
      <c r="O20" s="59"/>
      <c r="P20" s="59"/>
      <c r="Q20" s="59"/>
      <c r="R20" s="59">
        <v>4</v>
      </c>
      <c r="S20" s="59">
        <v>5</v>
      </c>
      <c r="T20" s="59"/>
      <c r="U20" s="59"/>
      <c r="V20" s="59"/>
      <c r="W20" s="59"/>
      <c r="X20" s="59"/>
      <c r="Y20" s="59"/>
    </row>
    <row r="21" spans="2:25">
      <c r="B21" s="59" t="s">
        <v>78</v>
      </c>
      <c r="C21" s="59" t="s">
        <v>85</v>
      </c>
      <c r="D21" s="60">
        <v>43256</v>
      </c>
      <c r="E21" s="59">
        <v>14550</v>
      </c>
      <c r="F21" s="59">
        <v>30</v>
      </c>
      <c r="G21" s="59">
        <v>10</v>
      </c>
      <c r="H21" s="59"/>
      <c r="I21" s="59"/>
      <c r="J21" s="59"/>
      <c r="K21" s="59"/>
      <c r="L21" s="59"/>
      <c r="M21" s="59">
        <v>1</v>
      </c>
      <c r="N21" s="59">
        <v>1</v>
      </c>
      <c r="O21" s="59"/>
      <c r="P21" s="59"/>
      <c r="Q21" s="59"/>
      <c r="R21" s="59">
        <v>7</v>
      </c>
      <c r="S21" s="59">
        <v>1</v>
      </c>
      <c r="T21" s="59"/>
      <c r="U21" s="59"/>
      <c r="V21" s="59"/>
      <c r="W21" s="59"/>
      <c r="X21" s="59"/>
      <c r="Y21" s="59"/>
    </row>
    <row r="22" spans="2:25">
      <c r="B22" s="59" t="s">
        <v>79</v>
      </c>
      <c r="C22" s="59" t="s">
        <v>85</v>
      </c>
      <c r="D22" s="60">
        <v>43256</v>
      </c>
      <c r="E22" s="59">
        <v>16515</v>
      </c>
      <c r="F22" s="59">
        <v>6</v>
      </c>
      <c r="G22" s="59">
        <v>10</v>
      </c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>
        <v>6</v>
      </c>
      <c r="S22" s="59">
        <v>4</v>
      </c>
      <c r="T22" s="59"/>
      <c r="U22" s="59"/>
      <c r="V22" s="59"/>
      <c r="W22" s="59"/>
      <c r="X22" s="59"/>
      <c r="Y22" s="59"/>
    </row>
    <row r="23" spans="2:25">
      <c r="B23" s="59" t="s">
        <v>80</v>
      </c>
      <c r="C23" s="59" t="s">
        <v>85</v>
      </c>
      <c r="D23" s="60">
        <v>43256</v>
      </c>
      <c r="E23" s="59">
        <v>13310</v>
      </c>
      <c r="F23" s="59">
        <v>36</v>
      </c>
      <c r="G23" s="59">
        <v>10</v>
      </c>
      <c r="H23" s="59"/>
      <c r="I23" s="59"/>
      <c r="J23" s="59"/>
      <c r="K23" s="59"/>
      <c r="L23" s="59">
        <v>1</v>
      </c>
      <c r="M23" s="59"/>
      <c r="N23" s="59">
        <v>1</v>
      </c>
      <c r="O23" s="59">
        <v>1</v>
      </c>
      <c r="P23" s="59"/>
      <c r="Q23" s="59">
        <v>1</v>
      </c>
      <c r="R23" s="59">
        <v>3</v>
      </c>
      <c r="S23" s="59">
        <v>3</v>
      </c>
      <c r="T23" s="59"/>
      <c r="U23" s="59"/>
      <c r="V23" s="59"/>
      <c r="W23" s="59"/>
      <c r="X23" s="59"/>
      <c r="Y23" s="59"/>
    </row>
    <row r="24" spans="2:25">
      <c r="B24" s="59" t="s">
        <v>81</v>
      </c>
      <c r="C24" s="59" t="s">
        <v>85</v>
      </c>
      <c r="D24" s="60">
        <v>43256</v>
      </c>
      <c r="E24" s="59">
        <v>14735</v>
      </c>
      <c r="F24" s="59">
        <v>17</v>
      </c>
      <c r="G24" s="59">
        <v>9</v>
      </c>
      <c r="H24" s="59"/>
      <c r="I24" s="59"/>
      <c r="J24" s="59"/>
      <c r="K24" s="59"/>
      <c r="L24" s="59"/>
      <c r="M24" s="59"/>
      <c r="N24" s="59"/>
      <c r="O24" s="59"/>
      <c r="P24" s="59">
        <v>2</v>
      </c>
      <c r="Q24" s="59">
        <v>1</v>
      </c>
      <c r="R24" s="59">
        <v>3</v>
      </c>
      <c r="S24" s="59">
        <v>3</v>
      </c>
      <c r="T24" s="59"/>
      <c r="U24" s="59"/>
      <c r="V24" s="59"/>
      <c r="W24" s="59"/>
      <c r="X24" s="59"/>
      <c r="Y24" s="59"/>
    </row>
    <row r="25" spans="2:25">
      <c r="B25" s="59" t="s">
        <v>82</v>
      </c>
      <c r="C25" s="59" t="s">
        <v>85</v>
      </c>
      <c r="D25" s="60">
        <v>43256</v>
      </c>
      <c r="E25" s="59">
        <v>15324</v>
      </c>
      <c r="F25" s="59">
        <v>13</v>
      </c>
      <c r="G25" s="59">
        <v>10</v>
      </c>
      <c r="H25" s="59"/>
      <c r="I25" s="59"/>
      <c r="J25" s="59"/>
      <c r="K25" s="59"/>
      <c r="L25" s="59"/>
      <c r="M25" s="59"/>
      <c r="N25" s="59"/>
      <c r="O25" s="59"/>
      <c r="P25" s="59">
        <v>1</v>
      </c>
      <c r="Q25" s="59">
        <v>2</v>
      </c>
      <c r="R25" s="59">
        <v>5</v>
      </c>
      <c r="S25" s="59">
        <v>2</v>
      </c>
      <c r="T25" s="59"/>
      <c r="U25" s="59"/>
      <c r="V25" s="59"/>
      <c r="W25" s="59"/>
      <c r="X25" s="59"/>
      <c r="Y25" s="59"/>
    </row>
    <row r="26" spans="2:25">
      <c r="B26" s="59" t="s">
        <v>83</v>
      </c>
      <c r="C26" s="59" t="s">
        <v>85</v>
      </c>
      <c r="D26" s="60">
        <v>43256</v>
      </c>
      <c r="E26" s="59">
        <v>16183</v>
      </c>
      <c r="F26" s="59">
        <v>16</v>
      </c>
      <c r="G26" s="59">
        <v>10</v>
      </c>
      <c r="H26" s="59"/>
      <c r="I26" s="59"/>
      <c r="J26" s="59"/>
      <c r="K26" s="59"/>
      <c r="L26" s="59"/>
      <c r="M26" s="59"/>
      <c r="N26" s="59"/>
      <c r="O26" s="59">
        <v>1</v>
      </c>
      <c r="P26" s="59"/>
      <c r="Q26" s="59">
        <v>1</v>
      </c>
      <c r="R26" s="59">
        <v>2</v>
      </c>
      <c r="S26" s="59">
        <v>6</v>
      </c>
      <c r="T26" s="59"/>
      <c r="U26" s="59"/>
      <c r="V26" s="59"/>
      <c r="W26" s="59"/>
      <c r="X26" s="59"/>
      <c r="Y26" s="59"/>
    </row>
    <row r="27" spans="2:25">
      <c r="B27" s="59" t="s">
        <v>84</v>
      </c>
      <c r="C27" s="59" t="s">
        <v>85</v>
      </c>
      <c r="D27" s="60">
        <v>43256</v>
      </c>
      <c r="E27" s="59">
        <v>13412</v>
      </c>
      <c r="F27" s="59">
        <v>36</v>
      </c>
      <c r="G27" s="59">
        <v>10</v>
      </c>
      <c r="H27" s="59"/>
      <c r="I27" s="59"/>
      <c r="J27" s="59"/>
      <c r="K27" s="59"/>
      <c r="L27" s="59"/>
      <c r="M27" s="59"/>
      <c r="N27" s="59">
        <v>2</v>
      </c>
      <c r="O27" s="59">
        <v>1</v>
      </c>
      <c r="P27" s="59">
        <v>3</v>
      </c>
      <c r="Q27" s="59"/>
      <c r="R27" s="59">
        <v>1</v>
      </c>
      <c r="S27" s="59">
        <v>3</v>
      </c>
      <c r="T27" s="59"/>
      <c r="U27" s="59"/>
      <c r="V27" s="59"/>
      <c r="W27" s="59"/>
      <c r="X27" s="59"/>
      <c r="Y27" s="59"/>
    </row>
    <row r="28" spans="2:25">
      <c r="B28" s="59" t="s">
        <v>76</v>
      </c>
      <c r="C28" s="59" t="s">
        <v>86</v>
      </c>
      <c r="D28" s="60">
        <v>43256</v>
      </c>
      <c r="E28" s="59">
        <v>10968</v>
      </c>
      <c r="F28" s="59">
        <v>4</v>
      </c>
      <c r="G28" s="59">
        <v>10</v>
      </c>
      <c r="H28" s="59"/>
      <c r="I28" s="59"/>
      <c r="J28" s="59"/>
      <c r="K28" s="59"/>
      <c r="L28" s="59"/>
      <c r="M28" s="59"/>
      <c r="N28" s="59"/>
      <c r="O28" s="59"/>
      <c r="P28" s="59">
        <v>1</v>
      </c>
      <c r="Q28" s="59">
        <v>9</v>
      </c>
      <c r="R28" s="59"/>
      <c r="S28" s="59"/>
      <c r="T28" s="59"/>
      <c r="U28" s="59"/>
      <c r="V28" s="59"/>
      <c r="W28" s="59"/>
      <c r="X28" s="59"/>
      <c r="Y28" s="59"/>
    </row>
    <row r="29" spans="2:25">
      <c r="B29" s="59" t="s">
        <v>78</v>
      </c>
      <c r="C29" s="59" t="s">
        <v>86</v>
      </c>
      <c r="D29" s="60">
        <v>43256</v>
      </c>
      <c r="E29" s="59">
        <v>10900</v>
      </c>
      <c r="F29" s="59">
        <v>2</v>
      </c>
      <c r="G29" s="59">
        <v>10</v>
      </c>
      <c r="H29" s="59"/>
      <c r="I29" s="59"/>
      <c r="J29" s="59"/>
      <c r="K29" s="59"/>
      <c r="L29" s="59"/>
      <c r="M29" s="59"/>
      <c r="N29" s="59"/>
      <c r="O29" s="59"/>
      <c r="P29" s="59"/>
      <c r="Q29" s="59">
        <v>10</v>
      </c>
      <c r="R29" s="59"/>
      <c r="S29" s="59"/>
      <c r="T29" s="59"/>
      <c r="U29" s="59"/>
      <c r="V29" s="59"/>
      <c r="W29" s="59"/>
      <c r="X29" s="59"/>
      <c r="Y29" s="59"/>
    </row>
    <row r="30" spans="2:25">
      <c r="B30" s="59" t="s">
        <v>79</v>
      </c>
      <c r="C30" s="59" t="s">
        <v>86</v>
      </c>
      <c r="D30" s="60">
        <v>43256</v>
      </c>
      <c r="E30" s="59">
        <v>11089</v>
      </c>
      <c r="F30" s="59">
        <v>1</v>
      </c>
      <c r="G30" s="59">
        <v>10</v>
      </c>
      <c r="H30" s="59"/>
      <c r="I30" s="59"/>
      <c r="J30" s="59"/>
      <c r="K30" s="59"/>
      <c r="L30" s="59"/>
      <c r="M30" s="59"/>
      <c r="N30" s="59"/>
      <c r="O30" s="59"/>
      <c r="P30" s="59"/>
      <c r="Q30" s="59">
        <v>10</v>
      </c>
      <c r="R30" s="59"/>
      <c r="S30" s="59"/>
      <c r="T30" s="59"/>
      <c r="U30" s="59"/>
      <c r="V30" s="59"/>
      <c r="W30" s="59"/>
      <c r="X30" s="59"/>
      <c r="Y30" s="59"/>
    </row>
    <row r="31" spans="2:25">
      <c r="B31" s="59" t="s">
        <v>80</v>
      </c>
      <c r="C31" s="59" t="s">
        <v>86</v>
      </c>
      <c r="D31" s="60">
        <v>43256</v>
      </c>
      <c r="E31" s="59">
        <v>11057</v>
      </c>
      <c r="F31" s="59">
        <v>1</v>
      </c>
      <c r="G31" s="59">
        <v>10</v>
      </c>
      <c r="H31" s="59"/>
      <c r="I31" s="59"/>
      <c r="J31" s="59"/>
      <c r="K31" s="59"/>
      <c r="L31" s="59"/>
      <c r="M31" s="59"/>
      <c r="N31" s="59"/>
      <c r="O31" s="59"/>
      <c r="P31" s="59"/>
      <c r="Q31" s="59">
        <v>10</v>
      </c>
      <c r="R31" s="59"/>
      <c r="S31" s="59"/>
      <c r="T31" s="59"/>
      <c r="U31" s="59"/>
      <c r="V31" s="59"/>
      <c r="W31" s="59"/>
      <c r="X31" s="59"/>
      <c r="Y31" s="59"/>
    </row>
    <row r="32" spans="2:25">
      <c r="B32" s="59" t="s">
        <v>81</v>
      </c>
      <c r="C32" s="59" t="s">
        <v>86</v>
      </c>
      <c r="D32" s="60">
        <v>43256</v>
      </c>
      <c r="E32" s="59">
        <v>11094</v>
      </c>
      <c r="F32" s="59">
        <v>1</v>
      </c>
      <c r="G32" s="59">
        <v>10</v>
      </c>
      <c r="H32" s="59"/>
      <c r="I32" s="59"/>
      <c r="J32" s="59"/>
      <c r="K32" s="59"/>
      <c r="L32" s="59"/>
      <c r="M32" s="59"/>
      <c r="N32" s="59"/>
      <c r="O32" s="59"/>
      <c r="P32" s="59"/>
      <c r="Q32" s="59">
        <v>10</v>
      </c>
      <c r="R32" s="59"/>
      <c r="S32" s="59"/>
      <c r="T32" s="59"/>
      <c r="U32" s="59"/>
      <c r="V32" s="59"/>
      <c r="W32" s="59"/>
      <c r="X32" s="59"/>
      <c r="Y32" s="59"/>
    </row>
    <row r="33" spans="2:25">
      <c r="B33" s="59" t="s">
        <v>82</v>
      </c>
      <c r="C33" s="59" t="s">
        <v>86</v>
      </c>
      <c r="D33" s="60">
        <v>43256</v>
      </c>
      <c r="E33" s="59">
        <v>10282</v>
      </c>
      <c r="F33" s="59">
        <v>11</v>
      </c>
      <c r="G33" s="59">
        <v>10</v>
      </c>
      <c r="H33" s="59"/>
      <c r="I33" s="59"/>
      <c r="J33" s="59"/>
      <c r="K33" s="59"/>
      <c r="L33" s="59"/>
      <c r="M33" s="59"/>
      <c r="N33" s="59"/>
      <c r="O33" s="59">
        <v>1</v>
      </c>
      <c r="P33" s="59">
        <v>1</v>
      </c>
      <c r="Q33" s="59">
        <v>8</v>
      </c>
      <c r="R33" s="59"/>
      <c r="S33" s="59"/>
      <c r="T33" s="59"/>
      <c r="U33" s="59"/>
      <c r="V33" s="59"/>
      <c r="W33" s="59"/>
      <c r="X33" s="59"/>
      <c r="Y33" s="59"/>
    </row>
    <row r="34" spans="2:25">
      <c r="B34" s="59" t="s">
        <v>83</v>
      </c>
      <c r="C34" s="59" t="s">
        <v>86</v>
      </c>
      <c r="D34" s="60">
        <v>43256</v>
      </c>
      <c r="E34" s="59">
        <v>11330</v>
      </c>
      <c r="F34" s="59">
        <v>1</v>
      </c>
      <c r="G34" s="59">
        <v>10</v>
      </c>
      <c r="H34" s="59"/>
      <c r="I34" s="59"/>
      <c r="J34" s="59"/>
      <c r="K34" s="59"/>
      <c r="L34" s="59"/>
      <c r="M34" s="59"/>
      <c r="N34" s="59"/>
      <c r="O34" s="59"/>
      <c r="P34" s="59"/>
      <c r="Q34" s="59">
        <v>10</v>
      </c>
      <c r="R34" s="59"/>
      <c r="S34" s="59"/>
      <c r="T34" s="59"/>
      <c r="U34" s="59"/>
      <c r="V34" s="59"/>
      <c r="W34" s="59"/>
      <c r="X34" s="59"/>
      <c r="Y34" s="59"/>
    </row>
    <row r="35" spans="2:25">
      <c r="B35" s="59" t="s">
        <v>84</v>
      </c>
      <c r="C35" s="59" t="s">
        <v>86</v>
      </c>
      <c r="D35" s="60">
        <v>43256</v>
      </c>
      <c r="E35" s="59">
        <v>11317</v>
      </c>
      <c r="F35" s="59">
        <v>1</v>
      </c>
      <c r="G35" s="59">
        <v>10</v>
      </c>
      <c r="H35" s="59"/>
      <c r="I35" s="59"/>
      <c r="J35" s="59"/>
      <c r="K35" s="59"/>
      <c r="L35" s="59"/>
      <c r="M35" s="59"/>
      <c r="N35" s="59"/>
      <c r="O35" s="59"/>
      <c r="P35" s="59"/>
      <c r="Q35" s="59">
        <v>10</v>
      </c>
      <c r="R35" s="59"/>
      <c r="S35" s="59"/>
      <c r="T35" s="59"/>
      <c r="U35" s="59"/>
      <c r="V35" s="59"/>
      <c r="W35" s="59"/>
      <c r="X35" s="59"/>
      <c r="Y35" s="59"/>
    </row>
    <row r="36" spans="2:25">
      <c r="B36" s="59" t="s">
        <v>76</v>
      </c>
      <c r="C36" s="59" t="s">
        <v>87</v>
      </c>
      <c r="D36" s="60">
        <v>43256</v>
      </c>
      <c r="E36" s="59">
        <v>8981</v>
      </c>
      <c r="F36" s="59">
        <v>20</v>
      </c>
      <c r="G36" s="59">
        <v>10</v>
      </c>
      <c r="H36" s="59"/>
      <c r="I36" s="59"/>
      <c r="J36" s="59"/>
      <c r="K36" s="59"/>
      <c r="L36" s="59"/>
      <c r="M36" s="59"/>
      <c r="N36" s="59">
        <v>1</v>
      </c>
      <c r="O36" s="59">
        <v>2</v>
      </c>
      <c r="P36" s="59">
        <v>4</v>
      </c>
      <c r="Q36" s="59">
        <v>3</v>
      </c>
      <c r="R36" s="59"/>
      <c r="S36" s="59"/>
      <c r="T36" s="59"/>
      <c r="U36" s="59"/>
      <c r="V36" s="59"/>
      <c r="W36" s="59"/>
      <c r="X36" s="59"/>
      <c r="Y36" s="59"/>
    </row>
    <row r="37" spans="2:25">
      <c r="B37" s="59" t="s">
        <v>78</v>
      </c>
      <c r="C37" s="59" t="s">
        <v>87</v>
      </c>
      <c r="D37" s="60">
        <v>43256</v>
      </c>
      <c r="E37" s="59">
        <v>8985</v>
      </c>
      <c r="F37" s="59">
        <v>11</v>
      </c>
      <c r="G37" s="59">
        <v>10</v>
      </c>
      <c r="H37" s="59"/>
      <c r="I37" s="59"/>
      <c r="J37" s="59"/>
      <c r="K37" s="59"/>
      <c r="L37" s="59"/>
      <c r="M37" s="59"/>
      <c r="N37" s="59"/>
      <c r="O37" s="59">
        <v>1</v>
      </c>
      <c r="P37" s="59">
        <v>8</v>
      </c>
      <c r="Q37" s="59">
        <v>1</v>
      </c>
      <c r="R37" s="59"/>
      <c r="S37" s="59"/>
      <c r="T37" s="59"/>
      <c r="U37" s="59"/>
      <c r="V37" s="59"/>
      <c r="W37" s="59"/>
      <c r="X37" s="59"/>
      <c r="Y37" s="59"/>
    </row>
    <row r="38" spans="2:25">
      <c r="B38" s="59" t="s">
        <v>79</v>
      </c>
      <c r="C38" s="59" t="s">
        <v>87</v>
      </c>
      <c r="D38" s="60">
        <v>43256</v>
      </c>
      <c r="E38" s="59">
        <v>9293</v>
      </c>
      <c r="F38" s="59">
        <v>10</v>
      </c>
      <c r="G38" s="59">
        <v>9</v>
      </c>
      <c r="H38" s="59"/>
      <c r="I38" s="59"/>
      <c r="J38" s="59"/>
      <c r="K38" s="59"/>
      <c r="L38" s="59"/>
      <c r="M38" s="59"/>
      <c r="N38" s="59"/>
      <c r="O38" s="59">
        <v>1</v>
      </c>
      <c r="P38" s="59">
        <v>6</v>
      </c>
      <c r="Q38" s="59">
        <v>2</v>
      </c>
      <c r="R38" s="59"/>
      <c r="S38" s="59"/>
      <c r="T38" s="59"/>
      <c r="U38" s="59"/>
      <c r="V38" s="59"/>
      <c r="W38" s="59"/>
      <c r="X38" s="59"/>
      <c r="Y38" s="59"/>
    </row>
    <row r="39" spans="2:25">
      <c r="B39" s="59" t="s">
        <v>80</v>
      </c>
      <c r="C39" s="59" t="s">
        <v>87</v>
      </c>
      <c r="D39" s="60">
        <v>43256</v>
      </c>
      <c r="E39" s="59">
        <v>8356</v>
      </c>
      <c r="F39" s="59">
        <v>22</v>
      </c>
      <c r="G39" s="59">
        <v>10</v>
      </c>
      <c r="H39" s="59"/>
      <c r="I39" s="59"/>
      <c r="J39" s="59"/>
      <c r="K39" s="59"/>
      <c r="L39" s="59"/>
      <c r="M39" s="59"/>
      <c r="N39" s="59">
        <v>1</v>
      </c>
      <c r="O39" s="59">
        <v>3</v>
      </c>
      <c r="P39" s="59">
        <v>4</v>
      </c>
      <c r="Q39" s="59">
        <v>2</v>
      </c>
      <c r="R39" s="59"/>
      <c r="S39" s="59"/>
      <c r="T39" s="59"/>
      <c r="U39" s="59"/>
      <c r="V39" s="59"/>
      <c r="W39" s="59"/>
      <c r="X39" s="59"/>
      <c r="Y39" s="59"/>
    </row>
    <row r="40" spans="2:25">
      <c r="B40" s="59" t="s">
        <v>81</v>
      </c>
      <c r="C40" s="59" t="s">
        <v>87</v>
      </c>
      <c r="D40" s="60">
        <v>43256</v>
      </c>
      <c r="E40" s="59">
        <v>8196</v>
      </c>
      <c r="F40" s="59">
        <v>24</v>
      </c>
      <c r="G40" s="59">
        <v>10</v>
      </c>
      <c r="H40" s="59"/>
      <c r="I40" s="59"/>
      <c r="J40" s="59"/>
      <c r="K40" s="59"/>
      <c r="L40" s="59"/>
      <c r="M40" s="59">
        <v>1</v>
      </c>
      <c r="N40" s="59"/>
      <c r="O40" s="59">
        <v>3</v>
      </c>
      <c r="P40" s="59">
        <v>4</v>
      </c>
      <c r="Q40" s="59">
        <v>2</v>
      </c>
      <c r="R40" s="59"/>
      <c r="S40" s="59"/>
      <c r="T40" s="59"/>
      <c r="U40" s="59"/>
      <c r="V40" s="59"/>
      <c r="W40" s="59"/>
      <c r="X40" s="59"/>
      <c r="Y40" s="59"/>
    </row>
    <row r="41" spans="2:25">
      <c r="B41" s="59" t="s">
        <v>82</v>
      </c>
      <c r="C41" s="59" t="s">
        <v>87</v>
      </c>
      <c r="D41" s="60">
        <v>43256</v>
      </c>
      <c r="E41" s="59">
        <v>8081</v>
      </c>
      <c r="F41" s="59">
        <v>25</v>
      </c>
      <c r="G41" s="59">
        <v>10</v>
      </c>
      <c r="H41" s="59"/>
      <c r="I41" s="59"/>
      <c r="J41" s="59"/>
      <c r="K41" s="59"/>
      <c r="L41" s="59"/>
      <c r="M41" s="59">
        <v>2</v>
      </c>
      <c r="N41" s="59"/>
      <c r="O41" s="59">
        <v>1</v>
      </c>
      <c r="P41" s="59">
        <v>7</v>
      </c>
      <c r="Q41" s="59"/>
      <c r="R41" s="59"/>
      <c r="S41" s="59"/>
      <c r="T41" s="59"/>
      <c r="U41" s="59"/>
      <c r="V41" s="59"/>
      <c r="W41" s="59"/>
      <c r="X41" s="59"/>
      <c r="Y41" s="59"/>
    </row>
    <row r="42" spans="2:25">
      <c r="B42" s="59" t="s">
        <v>83</v>
      </c>
      <c r="C42" s="59" t="s">
        <v>87</v>
      </c>
      <c r="D42" s="60">
        <v>43256</v>
      </c>
      <c r="E42" s="59">
        <v>9229</v>
      </c>
      <c r="F42" s="59">
        <v>11</v>
      </c>
      <c r="G42" s="59">
        <v>10</v>
      </c>
      <c r="H42" s="59"/>
      <c r="I42" s="59"/>
      <c r="J42" s="59"/>
      <c r="K42" s="59"/>
      <c r="L42" s="59"/>
      <c r="M42" s="59"/>
      <c r="N42" s="59"/>
      <c r="O42" s="59">
        <v>2</v>
      </c>
      <c r="P42" s="59">
        <v>6</v>
      </c>
      <c r="Q42" s="59">
        <v>2</v>
      </c>
      <c r="R42" s="59"/>
      <c r="S42" s="59"/>
      <c r="T42" s="59"/>
      <c r="U42" s="59"/>
      <c r="V42" s="59"/>
      <c r="W42" s="59"/>
      <c r="X42" s="59"/>
      <c r="Y42" s="59"/>
    </row>
    <row r="43" spans="2:25">
      <c r="B43" s="59" t="s">
        <v>84</v>
      </c>
      <c r="C43" s="59" t="s">
        <v>87</v>
      </c>
      <c r="D43" s="60">
        <v>43256</v>
      </c>
      <c r="E43" s="59">
        <v>8708</v>
      </c>
      <c r="F43" s="59">
        <v>11</v>
      </c>
      <c r="G43" s="59">
        <v>9</v>
      </c>
      <c r="H43" s="59"/>
      <c r="I43" s="59"/>
      <c r="J43" s="59"/>
      <c r="K43" s="59"/>
      <c r="L43" s="59"/>
      <c r="M43" s="59"/>
      <c r="N43" s="59"/>
      <c r="O43" s="59">
        <v>2</v>
      </c>
      <c r="P43" s="59">
        <v>6</v>
      </c>
      <c r="Q43" s="59">
        <v>1</v>
      </c>
      <c r="R43" s="59"/>
      <c r="S43" s="59"/>
      <c r="T43" s="59"/>
      <c r="U43" s="59"/>
      <c r="V43" s="59"/>
      <c r="W43" s="59"/>
      <c r="X43" s="59"/>
      <c r="Y43" s="59"/>
    </row>
    <row r="44" spans="2:25">
      <c r="B44" s="59" t="s">
        <v>76</v>
      </c>
      <c r="C44" s="59" t="s">
        <v>43</v>
      </c>
      <c r="D44" s="60">
        <v>43256</v>
      </c>
      <c r="E44" s="59">
        <v>12578</v>
      </c>
      <c r="F44" s="59">
        <v>28</v>
      </c>
      <c r="G44" s="59">
        <v>10</v>
      </c>
      <c r="H44" s="59"/>
      <c r="I44" s="59"/>
      <c r="J44" s="59"/>
      <c r="K44" s="59"/>
      <c r="L44" s="59"/>
      <c r="M44" s="59"/>
      <c r="N44" s="59"/>
      <c r="O44" s="59">
        <v>3</v>
      </c>
      <c r="P44" s="59">
        <v>2</v>
      </c>
      <c r="Q44" s="59">
        <v>2</v>
      </c>
      <c r="R44" s="59">
        <v>1</v>
      </c>
      <c r="S44" s="59">
        <v>2</v>
      </c>
      <c r="T44" s="59"/>
      <c r="U44" s="59"/>
      <c r="V44" s="59"/>
      <c r="W44" s="59"/>
      <c r="X44" s="59"/>
      <c r="Y44" s="59"/>
    </row>
    <row r="45" spans="2:25">
      <c r="B45" s="59" t="s">
        <v>78</v>
      </c>
      <c r="C45" s="59" t="s">
        <v>43</v>
      </c>
      <c r="D45" s="60">
        <v>43256</v>
      </c>
      <c r="E45" s="59">
        <v>9024</v>
      </c>
      <c r="F45" s="59">
        <v>31</v>
      </c>
      <c r="G45" s="59">
        <v>10</v>
      </c>
      <c r="H45" s="59"/>
      <c r="I45" s="59"/>
      <c r="J45" s="59"/>
      <c r="K45" s="59"/>
      <c r="L45" s="59">
        <v>1</v>
      </c>
      <c r="M45" s="59">
        <v>1</v>
      </c>
      <c r="N45" s="59">
        <v>1</v>
      </c>
      <c r="O45" s="59">
        <v>2</v>
      </c>
      <c r="P45" s="59">
        <v>4</v>
      </c>
      <c r="Q45" s="59">
        <v>1</v>
      </c>
      <c r="R45" s="59"/>
      <c r="S45" s="59"/>
      <c r="T45" s="59"/>
      <c r="U45" s="59"/>
      <c r="V45" s="59"/>
      <c r="W45" s="59"/>
      <c r="X45" s="59"/>
      <c r="Y45" s="59"/>
    </row>
    <row r="46" spans="2:25">
      <c r="B46" s="59" t="s">
        <v>79</v>
      </c>
      <c r="C46" s="59" t="s">
        <v>43</v>
      </c>
      <c r="D46" s="60">
        <v>43256</v>
      </c>
      <c r="E46" s="59">
        <v>16821</v>
      </c>
      <c r="F46" s="59">
        <v>46</v>
      </c>
      <c r="G46" s="59">
        <v>10</v>
      </c>
      <c r="H46" s="59"/>
      <c r="I46" s="59"/>
      <c r="J46" s="59"/>
      <c r="K46" s="59"/>
      <c r="L46" s="59">
        <v>1</v>
      </c>
      <c r="M46" s="59"/>
      <c r="N46" s="59"/>
      <c r="O46" s="59">
        <v>1</v>
      </c>
      <c r="P46" s="59">
        <v>1</v>
      </c>
      <c r="Q46" s="59">
        <v>1</v>
      </c>
      <c r="R46" s="59">
        <v>1</v>
      </c>
      <c r="S46" s="59">
        <v>1</v>
      </c>
      <c r="T46" s="59">
        <v>2</v>
      </c>
      <c r="U46" s="59">
        <v>2</v>
      </c>
      <c r="V46" s="59"/>
      <c r="W46" s="59"/>
      <c r="X46" s="59"/>
      <c r="Y46" s="59"/>
    </row>
    <row r="47" spans="2:25">
      <c r="B47" s="59" t="s">
        <v>80</v>
      </c>
      <c r="C47" s="59" t="s">
        <v>43</v>
      </c>
      <c r="D47" s="60">
        <v>43256</v>
      </c>
      <c r="E47" s="59">
        <v>10040</v>
      </c>
      <c r="F47" s="59">
        <v>30</v>
      </c>
      <c r="G47" s="59">
        <v>10</v>
      </c>
      <c r="H47" s="59"/>
      <c r="I47" s="59"/>
      <c r="J47" s="59"/>
      <c r="K47" s="59"/>
      <c r="L47" s="59"/>
      <c r="M47" s="59">
        <v>1</v>
      </c>
      <c r="N47" s="59">
        <v>2</v>
      </c>
      <c r="O47" s="59">
        <v>1</v>
      </c>
      <c r="P47" s="59">
        <v>4</v>
      </c>
      <c r="Q47" s="59">
        <v>1</v>
      </c>
      <c r="R47" s="59">
        <v>1</v>
      </c>
      <c r="S47" s="59"/>
      <c r="T47" s="59"/>
      <c r="U47" s="59"/>
      <c r="V47" s="59"/>
      <c r="W47" s="59"/>
      <c r="X47" s="59"/>
      <c r="Y47" s="59"/>
    </row>
    <row r="48" spans="2:25">
      <c r="B48" s="59" t="s">
        <v>81</v>
      </c>
      <c r="C48" s="59" t="s">
        <v>43</v>
      </c>
      <c r="D48" s="60">
        <v>43256</v>
      </c>
      <c r="E48" s="59">
        <v>9907</v>
      </c>
      <c r="F48" s="59">
        <v>41</v>
      </c>
      <c r="G48" s="59">
        <v>10</v>
      </c>
      <c r="H48" s="59"/>
      <c r="I48" s="59"/>
      <c r="J48" s="59"/>
      <c r="K48" s="59"/>
      <c r="L48" s="59">
        <v>2</v>
      </c>
      <c r="M48" s="59"/>
      <c r="N48" s="59"/>
      <c r="O48" s="59">
        <v>4</v>
      </c>
      <c r="P48" s="59">
        <v>2</v>
      </c>
      <c r="Q48" s="59">
        <v>1</v>
      </c>
      <c r="R48" s="59"/>
      <c r="S48" s="59">
        <v>1</v>
      </c>
      <c r="T48" s="59"/>
      <c r="U48" s="59"/>
      <c r="V48" s="59"/>
      <c r="W48" s="59"/>
      <c r="X48" s="59"/>
      <c r="Y48" s="59"/>
    </row>
    <row r="49" spans="2:25">
      <c r="B49" s="59" t="s">
        <v>82</v>
      </c>
      <c r="C49" s="59" t="s">
        <v>43</v>
      </c>
      <c r="D49" s="60">
        <v>43256</v>
      </c>
      <c r="E49" s="59">
        <v>13973</v>
      </c>
      <c r="F49" s="59">
        <v>42</v>
      </c>
      <c r="G49" s="59">
        <v>10</v>
      </c>
      <c r="H49" s="59"/>
      <c r="I49" s="59"/>
      <c r="J49" s="59"/>
      <c r="K49" s="59"/>
      <c r="L49" s="59"/>
      <c r="M49" s="59">
        <v>1</v>
      </c>
      <c r="N49" s="59">
        <v>1</v>
      </c>
      <c r="O49" s="59">
        <v>2</v>
      </c>
      <c r="P49" s="59">
        <v>1</v>
      </c>
      <c r="Q49" s="59"/>
      <c r="R49" s="59">
        <v>1</v>
      </c>
      <c r="S49" s="59">
        <v>3</v>
      </c>
      <c r="T49" s="59">
        <v>1</v>
      </c>
      <c r="U49" s="59"/>
      <c r="V49" s="59"/>
      <c r="W49" s="59"/>
      <c r="X49" s="59"/>
      <c r="Y49" s="59"/>
    </row>
    <row r="50" spans="2:25">
      <c r="B50" s="59" t="s">
        <v>83</v>
      </c>
      <c r="C50" s="59" t="s">
        <v>43</v>
      </c>
      <c r="D50" s="60">
        <v>43256</v>
      </c>
      <c r="E50" s="59">
        <v>16004</v>
      </c>
      <c r="F50" s="59">
        <v>26</v>
      </c>
      <c r="G50" s="59">
        <v>10</v>
      </c>
      <c r="H50" s="59"/>
      <c r="I50" s="59"/>
      <c r="J50" s="59"/>
      <c r="K50" s="59"/>
      <c r="L50" s="59"/>
      <c r="M50" s="59"/>
      <c r="N50" s="59"/>
      <c r="O50" s="59">
        <v>1</v>
      </c>
      <c r="P50" s="59">
        <v>1</v>
      </c>
      <c r="Q50" s="59">
        <v>1</v>
      </c>
      <c r="R50" s="59">
        <v>3</v>
      </c>
      <c r="S50" s="59">
        <v>3</v>
      </c>
      <c r="T50" s="59">
        <v>1</v>
      </c>
      <c r="U50" s="59"/>
      <c r="V50" s="59"/>
      <c r="W50" s="59"/>
      <c r="X50" s="59"/>
      <c r="Y50" s="59"/>
    </row>
    <row r="51" spans="2:25">
      <c r="B51" s="59" t="s">
        <v>84</v>
      </c>
      <c r="C51" s="59" t="s">
        <v>43</v>
      </c>
      <c r="D51" s="60">
        <v>43256</v>
      </c>
      <c r="E51" s="59">
        <v>10636</v>
      </c>
      <c r="F51" s="59">
        <v>28</v>
      </c>
      <c r="G51" s="59">
        <v>10</v>
      </c>
      <c r="H51" s="59"/>
      <c r="I51" s="59"/>
      <c r="J51" s="59"/>
      <c r="K51" s="59"/>
      <c r="L51" s="59"/>
      <c r="M51" s="59"/>
      <c r="N51" s="59">
        <v>2</v>
      </c>
      <c r="O51" s="59">
        <v>3</v>
      </c>
      <c r="P51" s="59">
        <v>1</v>
      </c>
      <c r="Q51" s="59">
        <v>2</v>
      </c>
      <c r="R51" s="59">
        <v>2</v>
      </c>
      <c r="S51" s="59"/>
      <c r="T51" s="59"/>
      <c r="U51" s="59"/>
      <c r="V51" s="59"/>
      <c r="W51" s="59"/>
      <c r="X51" s="59"/>
      <c r="Y51" s="59"/>
    </row>
    <row r="52" spans="2:25">
      <c r="B52" s="59" t="s">
        <v>76</v>
      </c>
      <c r="C52" s="59" t="s">
        <v>88</v>
      </c>
      <c r="D52" s="60">
        <v>43256</v>
      </c>
      <c r="E52" s="59">
        <v>80</v>
      </c>
      <c r="F52" s="59">
        <v>86</v>
      </c>
      <c r="G52" s="59">
        <v>10</v>
      </c>
      <c r="H52" s="59">
        <v>10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2:25">
      <c r="B53" s="59" t="s">
        <v>78</v>
      </c>
      <c r="C53" s="59" t="s">
        <v>88</v>
      </c>
      <c r="D53" s="60">
        <v>43256</v>
      </c>
      <c r="E53" s="59">
        <v>60</v>
      </c>
      <c r="F53" s="59">
        <v>45</v>
      </c>
      <c r="G53" s="59">
        <v>10</v>
      </c>
      <c r="H53" s="59">
        <v>10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2:25">
      <c r="B54" s="59" t="s">
        <v>79</v>
      </c>
      <c r="C54" s="59" t="s">
        <v>88</v>
      </c>
      <c r="D54" s="60">
        <v>43256</v>
      </c>
      <c r="E54" s="59">
        <v>37</v>
      </c>
      <c r="F54" s="59">
        <v>186</v>
      </c>
      <c r="G54" s="59">
        <v>10</v>
      </c>
      <c r="H54" s="59">
        <v>10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2:25">
      <c r="B55" s="59" t="s">
        <v>80</v>
      </c>
      <c r="C55" s="59" t="s">
        <v>88</v>
      </c>
      <c r="D55" s="60">
        <v>43256</v>
      </c>
      <c r="E55" s="59">
        <v>85</v>
      </c>
      <c r="F55" s="59">
        <v>149</v>
      </c>
      <c r="G55" s="59">
        <v>10</v>
      </c>
      <c r="H55" s="59">
        <v>10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2:25">
      <c r="B56" s="59" t="s">
        <v>81</v>
      </c>
      <c r="C56" s="59" t="s">
        <v>88</v>
      </c>
      <c r="D56" s="60">
        <v>43256</v>
      </c>
      <c r="E56" s="59">
        <v>22</v>
      </c>
      <c r="F56" s="59">
        <v>82</v>
      </c>
      <c r="G56" s="59">
        <v>9</v>
      </c>
      <c r="H56" s="59">
        <v>9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2:25">
      <c r="B57" s="59" t="s">
        <v>82</v>
      </c>
      <c r="C57" s="59" t="s">
        <v>88</v>
      </c>
      <c r="D57" s="60">
        <v>43256</v>
      </c>
      <c r="E57" s="59">
        <v>68</v>
      </c>
      <c r="F57" s="59">
        <v>90</v>
      </c>
      <c r="G57" s="59">
        <v>10</v>
      </c>
      <c r="H57" s="59">
        <v>10</v>
      </c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2:25">
      <c r="B58" s="59" t="s">
        <v>83</v>
      </c>
      <c r="C58" s="59" t="s">
        <v>88</v>
      </c>
      <c r="D58" s="60">
        <v>43256</v>
      </c>
      <c r="E58" s="59">
        <v>27</v>
      </c>
      <c r="F58" s="59">
        <v>111</v>
      </c>
      <c r="G58" s="59">
        <v>10</v>
      </c>
      <c r="H58" s="59">
        <v>10</v>
      </c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2:25">
      <c r="B59" s="59" t="s">
        <v>84</v>
      </c>
      <c r="C59" s="59" t="s">
        <v>88</v>
      </c>
      <c r="D59" s="60">
        <v>43256</v>
      </c>
      <c r="E59" s="59">
        <v>32</v>
      </c>
      <c r="F59" s="59">
        <v>144</v>
      </c>
      <c r="G59" s="59">
        <v>10</v>
      </c>
      <c r="H59" s="59">
        <v>10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 spans="2:25">
      <c r="B60" s="59" t="s">
        <v>76</v>
      </c>
      <c r="C60" s="59" t="s">
        <v>89</v>
      </c>
      <c r="D60" s="60">
        <v>43256</v>
      </c>
      <c r="E60" s="59">
        <v>13880</v>
      </c>
      <c r="F60" s="59">
        <v>35</v>
      </c>
      <c r="G60" s="59">
        <v>10</v>
      </c>
      <c r="H60" s="59"/>
      <c r="I60" s="59"/>
      <c r="J60" s="59"/>
      <c r="K60" s="59"/>
      <c r="L60" s="59"/>
      <c r="M60" s="59">
        <v>1</v>
      </c>
      <c r="N60" s="59"/>
      <c r="O60" s="59">
        <v>1</v>
      </c>
      <c r="P60" s="59">
        <v>2</v>
      </c>
      <c r="Q60" s="59">
        <v>1</v>
      </c>
      <c r="R60" s="59">
        <v>3</v>
      </c>
      <c r="S60" s="59"/>
      <c r="T60" s="59">
        <v>2</v>
      </c>
      <c r="U60" s="59"/>
      <c r="V60" s="59"/>
      <c r="W60" s="59"/>
      <c r="X60" s="59"/>
      <c r="Y60" s="59"/>
    </row>
    <row r="61" spans="2:25">
      <c r="B61" s="59" t="s">
        <v>78</v>
      </c>
      <c r="C61" s="59" t="s">
        <v>89</v>
      </c>
      <c r="D61" s="60">
        <v>43256</v>
      </c>
      <c r="E61" s="59">
        <v>13210</v>
      </c>
      <c r="F61" s="59">
        <v>44</v>
      </c>
      <c r="G61" s="59">
        <v>10</v>
      </c>
      <c r="H61" s="59"/>
      <c r="I61" s="59"/>
      <c r="J61" s="59"/>
      <c r="K61" s="59">
        <v>1</v>
      </c>
      <c r="L61" s="59"/>
      <c r="M61" s="59"/>
      <c r="N61" s="59">
        <v>2</v>
      </c>
      <c r="O61" s="59">
        <v>1</v>
      </c>
      <c r="P61" s="59"/>
      <c r="Q61" s="59"/>
      <c r="R61" s="59">
        <v>3</v>
      </c>
      <c r="S61" s="59">
        <v>2</v>
      </c>
      <c r="T61" s="59">
        <v>1</v>
      </c>
      <c r="U61" s="59"/>
      <c r="V61" s="59"/>
      <c r="W61" s="59"/>
      <c r="X61" s="59"/>
      <c r="Y61" s="59"/>
    </row>
    <row r="62" spans="2:25">
      <c r="B62" s="59" t="s">
        <v>79</v>
      </c>
      <c r="C62" s="59" t="s">
        <v>89</v>
      </c>
      <c r="D62" s="60">
        <v>43256</v>
      </c>
      <c r="E62" s="59">
        <v>13810</v>
      </c>
      <c r="F62" s="59">
        <v>28</v>
      </c>
      <c r="G62" s="59">
        <v>10</v>
      </c>
      <c r="H62" s="59"/>
      <c r="I62" s="59"/>
      <c r="J62" s="59"/>
      <c r="K62" s="59"/>
      <c r="L62" s="59"/>
      <c r="M62" s="59"/>
      <c r="N62" s="59">
        <v>1</v>
      </c>
      <c r="O62" s="59"/>
      <c r="P62" s="59">
        <v>3</v>
      </c>
      <c r="Q62" s="59">
        <v>2</v>
      </c>
      <c r="R62" s="59">
        <v>1</v>
      </c>
      <c r="S62" s="59">
        <v>3</v>
      </c>
      <c r="T62" s="59"/>
      <c r="U62" s="59"/>
      <c r="V62" s="59"/>
      <c r="W62" s="59"/>
      <c r="X62" s="59"/>
      <c r="Y62" s="59"/>
    </row>
    <row r="63" spans="2:25">
      <c r="B63" s="59" t="s">
        <v>80</v>
      </c>
      <c r="C63" s="59" t="s">
        <v>89</v>
      </c>
      <c r="D63" s="60">
        <v>43256</v>
      </c>
      <c r="E63" s="59">
        <v>15074</v>
      </c>
      <c r="F63" s="59">
        <v>30</v>
      </c>
      <c r="G63" s="59">
        <v>10</v>
      </c>
      <c r="H63" s="59"/>
      <c r="I63" s="59"/>
      <c r="J63" s="59"/>
      <c r="K63" s="59"/>
      <c r="L63" s="59"/>
      <c r="M63" s="59"/>
      <c r="N63" s="59">
        <v>1</v>
      </c>
      <c r="O63" s="59"/>
      <c r="P63" s="59">
        <v>1</v>
      </c>
      <c r="Q63" s="59">
        <v>2</v>
      </c>
      <c r="R63" s="59">
        <v>2</v>
      </c>
      <c r="S63" s="59">
        <v>3</v>
      </c>
      <c r="T63" s="59">
        <v>1</v>
      </c>
      <c r="U63" s="59"/>
      <c r="V63" s="59"/>
      <c r="W63" s="59"/>
      <c r="X63" s="59"/>
      <c r="Y63" s="59"/>
    </row>
    <row r="64" spans="2:25">
      <c r="B64" s="59" t="s">
        <v>81</v>
      </c>
      <c r="C64" s="59" t="s">
        <v>89</v>
      </c>
      <c r="D64" s="60">
        <v>43256</v>
      </c>
      <c r="E64" s="59">
        <v>14526</v>
      </c>
      <c r="F64" s="59">
        <v>31</v>
      </c>
      <c r="G64" s="59">
        <v>10</v>
      </c>
      <c r="H64" s="59"/>
      <c r="I64" s="59"/>
      <c r="J64" s="59"/>
      <c r="K64" s="59"/>
      <c r="L64" s="59">
        <v>1</v>
      </c>
      <c r="M64" s="59"/>
      <c r="N64" s="59"/>
      <c r="O64" s="59"/>
      <c r="P64" s="59">
        <v>1</v>
      </c>
      <c r="Q64" s="59">
        <v>1</v>
      </c>
      <c r="R64" s="59">
        <v>4</v>
      </c>
      <c r="S64" s="59">
        <v>2</v>
      </c>
      <c r="T64" s="59">
        <v>1</v>
      </c>
      <c r="U64" s="59"/>
      <c r="V64" s="59"/>
      <c r="W64" s="59"/>
      <c r="X64" s="59"/>
      <c r="Y64" s="59"/>
    </row>
    <row r="65" spans="2:25">
      <c r="B65" s="59" t="s">
        <v>82</v>
      </c>
      <c r="C65" s="59" t="s">
        <v>89</v>
      </c>
      <c r="D65" s="60">
        <v>43256</v>
      </c>
      <c r="E65" s="59">
        <v>17168</v>
      </c>
      <c r="F65" s="59">
        <v>19</v>
      </c>
      <c r="G65" s="59">
        <v>10</v>
      </c>
      <c r="H65" s="59"/>
      <c r="I65" s="59"/>
      <c r="J65" s="59"/>
      <c r="K65" s="59"/>
      <c r="L65" s="59"/>
      <c r="M65" s="59"/>
      <c r="N65" s="59"/>
      <c r="O65" s="59"/>
      <c r="P65" s="59">
        <v>1</v>
      </c>
      <c r="Q65" s="59"/>
      <c r="R65" s="59">
        <v>4</v>
      </c>
      <c r="S65" s="59">
        <v>3</v>
      </c>
      <c r="T65" s="59">
        <v>2</v>
      </c>
      <c r="U65" s="59"/>
      <c r="V65" s="59"/>
      <c r="W65" s="59"/>
      <c r="X65" s="59"/>
      <c r="Y65" s="59"/>
    </row>
    <row r="66" spans="2:25">
      <c r="B66" s="59" t="s">
        <v>83</v>
      </c>
      <c r="C66" s="59" t="s">
        <v>89</v>
      </c>
      <c r="D66" s="60">
        <v>43256</v>
      </c>
      <c r="E66" s="59">
        <v>16776</v>
      </c>
      <c r="F66" s="59">
        <v>35</v>
      </c>
      <c r="G66" s="59">
        <v>10</v>
      </c>
      <c r="H66" s="59"/>
      <c r="I66" s="59"/>
      <c r="J66" s="59"/>
      <c r="K66" s="59">
        <v>1</v>
      </c>
      <c r="L66" s="59"/>
      <c r="M66" s="59"/>
      <c r="N66" s="59"/>
      <c r="O66" s="59"/>
      <c r="P66" s="59"/>
      <c r="Q66" s="59"/>
      <c r="R66" s="59">
        <v>4</v>
      </c>
      <c r="S66" s="59">
        <v>3</v>
      </c>
      <c r="T66" s="59">
        <v>1</v>
      </c>
      <c r="U66" s="59">
        <v>1</v>
      </c>
      <c r="V66" s="59"/>
      <c r="W66" s="59"/>
      <c r="X66" s="59"/>
      <c r="Y66" s="59"/>
    </row>
    <row r="67" spans="2:25">
      <c r="B67" s="59" t="s">
        <v>84</v>
      </c>
      <c r="C67" s="59" t="s">
        <v>89</v>
      </c>
      <c r="D67" s="60">
        <v>43256</v>
      </c>
      <c r="E67" s="59">
        <v>15509</v>
      </c>
      <c r="F67" s="59">
        <v>20</v>
      </c>
      <c r="G67" s="59">
        <v>9</v>
      </c>
      <c r="H67" s="59"/>
      <c r="I67" s="59"/>
      <c r="J67" s="59"/>
      <c r="K67" s="59"/>
      <c r="L67" s="59"/>
      <c r="M67" s="59"/>
      <c r="N67" s="59"/>
      <c r="O67" s="59"/>
      <c r="P67" s="59"/>
      <c r="Q67" s="59">
        <v>4</v>
      </c>
      <c r="R67" s="59">
        <v>2</v>
      </c>
      <c r="S67" s="59">
        <v>2</v>
      </c>
      <c r="T67" s="59">
        <v>1</v>
      </c>
      <c r="U67" s="59"/>
      <c r="V67" s="59"/>
      <c r="W67" s="59"/>
      <c r="X67" s="59"/>
      <c r="Y67" s="59"/>
    </row>
    <row r="68" spans="2:25">
      <c r="B68" s="59" t="s">
        <v>76</v>
      </c>
      <c r="C68" s="59" t="s">
        <v>90</v>
      </c>
      <c r="D68" s="60">
        <v>43256</v>
      </c>
      <c r="E68" s="59">
        <v>142</v>
      </c>
      <c r="F68" s="59">
        <v>58</v>
      </c>
      <c r="G68" s="59">
        <v>10</v>
      </c>
      <c r="H68" s="59">
        <v>10</v>
      </c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</row>
    <row r="69" spans="2:25">
      <c r="B69" s="59" t="s">
        <v>78</v>
      </c>
      <c r="C69" s="59" t="s">
        <v>90</v>
      </c>
      <c r="D69" s="60">
        <v>43256</v>
      </c>
      <c r="E69" s="59">
        <v>63</v>
      </c>
      <c r="F69" s="59">
        <v>25</v>
      </c>
      <c r="G69" s="59">
        <v>10</v>
      </c>
      <c r="H69" s="59">
        <v>10</v>
      </c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</row>
    <row r="70" spans="2:25">
      <c r="B70" s="59" t="s">
        <v>79</v>
      </c>
      <c r="C70" s="59" t="s">
        <v>90</v>
      </c>
      <c r="D70" s="60">
        <v>43256</v>
      </c>
      <c r="E70" s="59">
        <v>54</v>
      </c>
      <c r="F70" s="59">
        <v>65</v>
      </c>
      <c r="G70" s="59">
        <v>10</v>
      </c>
      <c r="H70" s="59">
        <v>10</v>
      </c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</row>
    <row r="71" spans="2:25">
      <c r="B71" s="59" t="s">
        <v>80</v>
      </c>
      <c r="C71" s="59" t="s">
        <v>90</v>
      </c>
      <c r="D71" s="60">
        <v>43256</v>
      </c>
      <c r="E71" s="59">
        <v>76</v>
      </c>
      <c r="F71" s="59">
        <v>103</v>
      </c>
      <c r="G71" s="59">
        <v>10</v>
      </c>
      <c r="H71" s="59">
        <v>10</v>
      </c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</row>
    <row r="72" spans="2:25">
      <c r="B72" s="59" t="s">
        <v>81</v>
      </c>
      <c r="C72" s="59" t="s">
        <v>90</v>
      </c>
      <c r="D72" s="60">
        <v>43256</v>
      </c>
      <c r="E72" s="59">
        <v>45</v>
      </c>
      <c r="F72" s="59">
        <v>87</v>
      </c>
      <c r="G72" s="59">
        <v>10</v>
      </c>
      <c r="H72" s="59">
        <v>10</v>
      </c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</row>
    <row r="73" spans="2:25">
      <c r="B73" s="59" t="s">
        <v>82</v>
      </c>
      <c r="C73" s="59" t="s">
        <v>90</v>
      </c>
      <c r="D73" s="60">
        <v>43256</v>
      </c>
      <c r="E73" s="59">
        <v>45</v>
      </c>
      <c r="F73" s="59">
        <v>42</v>
      </c>
      <c r="G73" s="59">
        <v>10</v>
      </c>
      <c r="H73" s="59">
        <v>10</v>
      </c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</row>
    <row r="74" spans="2:25">
      <c r="B74" s="59" t="s">
        <v>83</v>
      </c>
      <c r="C74" s="59" t="s">
        <v>90</v>
      </c>
      <c r="D74" s="60">
        <v>43256</v>
      </c>
      <c r="E74" s="59">
        <v>48</v>
      </c>
      <c r="F74" s="59">
        <v>104</v>
      </c>
      <c r="G74" s="59">
        <v>10</v>
      </c>
      <c r="H74" s="59">
        <v>10</v>
      </c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</row>
    <row r="75" spans="2:25">
      <c r="B75" s="59" t="s">
        <v>84</v>
      </c>
      <c r="C75" s="59" t="s">
        <v>90</v>
      </c>
      <c r="D75" s="60">
        <v>43256</v>
      </c>
      <c r="E75" s="59">
        <v>56</v>
      </c>
      <c r="F75" s="59">
        <v>64</v>
      </c>
      <c r="G75" s="59">
        <v>10</v>
      </c>
      <c r="H75" s="59">
        <v>10</v>
      </c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</row>
    <row r="76" spans="2:25">
      <c r="B76" s="59" t="s">
        <v>76</v>
      </c>
      <c r="C76" s="59" t="s">
        <v>91</v>
      </c>
      <c r="D76" s="60">
        <v>43256</v>
      </c>
      <c r="E76" s="73">
        <v>8</v>
      </c>
      <c r="F76" s="74">
        <v>11.785113019775793</v>
      </c>
      <c r="G76" s="59">
        <v>10</v>
      </c>
      <c r="H76" s="75" t="s">
        <v>92</v>
      </c>
      <c r="I76" s="75" t="s">
        <v>92</v>
      </c>
      <c r="J76" s="59" t="s">
        <v>92</v>
      </c>
      <c r="K76" s="59" t="s">
        <v>92</v>
      </c>
      <c r="L76" s="59" t="s">
        <v>92</v>
      </c>
      <c r="M76" s="59" t="s">
        <v>92</v>
      </c>
      <c r="N76" s="59" t="s">
        <v>92</v>
      </c>
      <c r="O76" s="59">
        <v>3</v>
      </c>
      <c r="P76" s="59">
        <v>5</v>
      </c>
      <c r="Q76" s="59">
        <v>1</v>
      </c>
      <c r="R76" s="59">
        <v>1</v>
      </c>
      <c r="S76" s="59" t="s">
        <v>92</v>
      </c>
      <c r="T76" s="59" t="s">
        <v>92</v>
      </c>
      <c r="U76" s="59"/>
      <c r="V76" s="59"/>
      <c r="W76" s="59"/>
      <c r="X76" s="75"/>
      <c r="Y76" s="75"/>
    </row>
    <row r="77" spans="2:25">
      <c r="B77" s="59" t="s">
        <v>78</v>
      </c>
      <c r="C77" s="59" t="s">
        <v>91</v>
      </c>
      <c r="D77" s="60">
        <v>43256</v>
      </c>
      <c r="E77" s="73">
        <v>7.4</v>
      </c>
      <c r="F77" s="76">
        <v>6.9783483715448629</v>
      </c>
      <c r="G77" s="59">
        <v>10</v>
      </c>
      <c r="H77" s="75" t="s">
        <v>92</v>
      </c>
      <c r="I77" s="75" t="s">
        <v>92</v>
      </c>
      <c r="J77" s="59" t="s">
        <v>92</v>
      </c>
      <c r="K77" s="59" t="s">
        <v>92</v>
      </c>
      <c r="L77" s="59" t="s">
        <v>92</v>
      </c>
      <c r="M77" s="59" t="s">
        <v>92</v>
      </c>
      <c r="N77" s="59" t="s">
        <v>92</v>
      </c>
      <c r="O77" s="59">
        <v>6</v>
      </c>
      <c r="P77" s="59">
        <v>4</v>
      </c>
      <c r="Q77" s="59" t="s">
        <v>92</v>
      </c>
      <c r="R77" s="59" t="s">
        <v>92</v>
      </c>
      <c r="S77" s="59" t="s">
        <v>92</v>
      </c>
      <c r="T77" s="59" t="s">
        <v>92</v>
      </c>
      <c r="U77" s="59"/>
      <c r="V77" s="59"/>
      <c r="W77" s="59"/>
      <c r="X77" s="75"/>
      <c r="Y77" s="75"/>
    </row>
    <row r="78" spans="2:25">
      <c r="B78" s="59" t="s">
        <v>79</v>
      </c>
      <c r="C78" s="59" t="s">
        <v>91</v>
      </c>
      <c r="D78" s="60">
        <v>43256</v>
      </c>
      <c r="E78" s="73">
        <v>7.2</v>
      </c>
      <c r="F78" s="77">
        <v>10.955703302036349</v>
      </c>
      <c r="G78" s="59">
        <v>10</v>
      </c>
      <c r="H78" s="75" t="s">
        <v>92</v>
      </c>
      <c r="I78" s="75" t="s">
        <v>92</v>
      </c>
      <c r="J78" s="59" t="s">
        <v>92</v>
      </c>
      <c r="K78" s="59" t="s">
        <v>92</v>
      </c>
      <c r="L78" s="59" t="s">
        <v>92</v>
      </c>
      <c r="M78" s="59" t="s">
        <v>92</v>
      </c>
      <c r="N78" s="59">
        <v>2</v>
      </c>
      <c r="O78" s="59">
        <v>4</v>
      </c>
      <c r="P78" s="59">
        <v>4</v>
      </c>
      <c r="Q78" s="59" t="s">
        <v>92</v>
      </c>
      <c r="R78" s="59" t="s">
        <v>92</v>
      </c>
      <c r="S78" s="59" t="s">
        <v>92</v>
      </c>
      <c r="T78" s="59" t="s">
        <v>92</v>
      </c>
      <c r="U78" s="59"/>
      <c r="V78" s="59"/>
      <c r="W78" s="59"/>
      <c r="X78" s="75"/>
      <c r="Y78" s="75"/>
    </row>
    <row r="79" spans="2:25">
      <c r="B79" s="59" t="s">
        <v>80</v>
      </c>
      <c r="C79" s="59" t="s">
        <v>91</v>
      </c>
      <c r="D79" s="60">
        <v>43256</v>
      </c>
      <c r="E79" s="73">
        <v>6.7</v>
      </c>
      <c r="F79" s="77">
        <v>12.287650781321883</v>
      </c>
      <c r="G79" s="59">
        <v>10</v>
      </c>
      <c r="H79" s="75" t="s">
        <v>92</v>
      </c>
      <c r="I79" s="75" t="s">
        <v>92</v>
      </c>
      <c r="J79" s="59" t="s">
        <v>92</v>
      </c>
      <c r="K79" s="59" t="s">
        <v>92</v>
      </c>
      <c r="L79" s="59" t="s">
        <v>92</v>
      </c>
      <c r="M79" s="59">
        <v>1</v>
      </c>
      <c r="N79" s="59">
        <v>2</v>
      </c>
      <c r="O79" s="59">
        <v>6</v>
      </c>
      <c r="P79" s="59">
        <v>1</v>
      </c>
      <c r="Q79" s="59" t="s">
        <v>92</v>
      </c>
      <c r="R79" s="59" t="s">
        <v>92</v>
      </c>
      <c r="S79" s="59" t="s">
        <v>92</v>
      </c>
      <c r="T79" s="59" t="s">
        <v>92</v>
      </c>
      <c r="U79" s="59"/>
      <c r="V79" s="59"/>
      <c r="W79" s="59"/>
      <c r="X79" s="75"/>
      <c r="Y79" s="75"/>
    </row>
    <row r="80" spans="2:25">
      <c r="B80" s="59" t="s">
        <v>81</v>
      </c>
      <c r="C80" s="59" t="s">
        <v>91</v>
      </c>
      <c r="D80" s="60">
        <v>43256</v>
      </c>
      <c r="E80" s="73">
        <v>7.2</v>
      </c>
      <c r="F80" s="77">
        <v>12.763008103787261</v>
      </c>
      <c r="G80" s="59">
        <v>10</v>
      </c>
      <c r="H80" s="75" t="s">
        <v>92</v>
      </c>
      <c r="I80" s="75" t="s">
        <v>92</v>
      </c>
      <c r="J80" s="59" t="s">
        <v>92</v>
      </c>
      <c r="K80" s="59" t="s">
        <v>92</v>
      </c>
      <c r="L80" s="59" t="s">
        <v>92</v>
      </c>
      <c r="M80" s="59" t="s">
        <v>92</v>
      </c>
      <c r="N80" s="59">
        <v>2</v>
      </c>
      <c r="O80" s="59">
        <v>5</v>
      </c>
      <c r="P80" s="59">
        <v>2</v>
      </c>
      <c r="Q80" s="59">
        <v>1</v>
      </c>
      <c r="R80" s="59" t="s">
        <v>92</v>
      </c>
      <c r="S80" s="59" t="s">
        <v>92</v>
      </c>
      <c r="T80" s="59" t="s">
        <v>92</v>
      </c>
      <c r="U80" s="59"/>
      <c r="V80" s="59"/>
      <c r="W80" s="59"/>
      <c r="X80" s="75"/>
      <c r="Y80" s="75"/>
    </row>
    <row r="81" spans="2:25">
      <c r="B81" s="59" t="s">
        <v>82</v>
      </c>
      <c r="C81" s="59" t="s">
        <v>91</v>
      </c>
      <c r="D81" s="60">
        <v>43256</v>
      </c>
      <c r="E81" s="73">
        <v>7.3</v>
      </c>
      <c r="F81" s="77">
        <v>9.2458706535692432</v>
      </c>
      <c r="G81" s="59">
        <v>10</v>
      </c>
      <c r="H81" s="75" t="s">
        <v>92</v>
      </c>
      <c r="I81" s="75" t="s">
        <v>92</v>
      </c>
      <c r="J81" s="59" t="s">
        <v>92</v>
      </c>
      <c r="K81" s="59" t="s">
        <v>92</v>
      </c>
      <c r="L81" s="59" t="s">
        <v>92</v>
      </c>
      <c r="M81" s="59" t="s">
        <v>92</v>
      </c>
      <c r="N81" s="59">
        <v>1</v>
      </c>
      <c r="O81" s="59">
        <v>5</v>
      </c>
      <c r="P81" s="59">
        <v>4</v>
      </c>
      <c r="Q81" s="59" t="s">
        <v>92</v>
      </c>
      <c r="R81" s="59" t="s">
        <v>92</v>
      </c>
      <c r="S81" s="59" t="s">
        <v>92</v>
      </c>
      <c r="T81" s="59" t="s">
        <v>92</v>
      </c>
      <c r="U81" s="59"/>
      <c r="V81" s="59"/>
      <c r="W81" s="59"/>
      <c r="X81" s="75"/>
      <c r="Y81" s="75"/>
    </row>
    <row r="82" spans="2:25">
      <c r="B82" s="59" t="s">
        <v>83</v>
      </c>
      <c r="C82" s="59" t="s">
        <v>91</v>
      </c>
      <c r="D82" s="60">
        <v>43256</v>
      </c>
      <c r="E82" s="73">
        <v>6.9</v>
      </c>
      <c r="F82" s="77">
        <v>14.412013420460172</v>
      </c>
      <c r="G82" s="59">
        <v>10</v>
      </c>
      <c r="H82" s="75" t="s">
        <v>92</v>
      </c>
      <c r="I82" s="75" t="s">
        <v>92</v>
      </c>
      <c r="J82" s="59" t="s">
        <v>92</v>
      </c>
      <c r="K82" s="59" t="s">
        <v>92</v>
      </c>
      <c r="L82" s="59" t="s">
        <v>92</v>
      </c>
      <c r="M82" s="59">
        <v>1</v>
      </c>
      <c r="N82" s="59">
        <v>2</v>
      </c>
      <c r="O82" s="59">
        <v>4</v>
      </c>
      <c r="P82" s="59">
        <v>3</v>
      </c>
      <c r="Q82" s="59" t="s">
        <v>92</v>
      </c>
      <c r="R82" s="59" t="s">
        <v>92</v>
      </c>
      <c r="S82" s="59" t="s">
        <v>92</v>
      </c>
      <c r="T82" s="59" t="s">
        <v>92</v>
      </c>
      <c r="U82" s="59"/>
      <c r="V82" s="59"/>
      <c r="W82" s="59"/>
      <c r="X82" s="75"/>
      <c r="Y82" s="75"/>
    </row>
    <row r="83" spans="2:25">
      <c r="B83" s="59" t="s">
        <v>84</v>
      </c>
      <c r="C83" s="59" t="s">
        <v>91</v>
      </c>
      <c r="D83" s="60">
        <v>43256</v>
      </c>
      <c r="E83" s="73">
        <v>7.1</v>
      </c>
      <c r="F83" s="77">
        <v>16.862239432927659</v>
      </c>
      <c r="G83" s="59">
        <v>10</v>
      </c>
      <c r="H83" s="75" t="s">
        <v>92</v>
      </c>
      <c r="I83" s="75" t="s">
        <v>92</v>
      </c>
      <c r="J83" s="59" t="s">
        <v>92</v>
      </c>
      <c r="K83" s="59" t="s">
        <v>92</v>
      </c>
      <c r="L83" s="59" t="s">
        <v>92</v>
      </c>
      <c r="M83" s="59">
        <v>1</v>
      </c>
      <c r="N83" s="59">
        <v>2</v>
      </c>
      <c r="O83" s="59">
        <v>3</v>
      </c>
      <c r="P83" s="59">
        <v>3</v>
      </c>
      <c r="Q83" s="59">
        <v>1</v>
      </c>
      <c r="R83" s="59" t="s">
        <v>92</v>
      </c>
      <c r="S83" s="59" t="s">
        <v>92</v>
      </c>
      <c r="T83" s="59" t="s">
        <v>92</v>
      </c>
      <c r="U83" s="59"/>
      <c r="V83" s="59"/>
      <c r="W83" s="59"/>
      <c r="X83" s="75"/>
      <c r="Y83" s="75"/>
    </row>
    <row r="84" spans="2:25">
      <c r="B84" s="59" t="s">
        <v>76</v>
      </c>
      <c r="C84" s="59" t="s">
        <v>93</v>
      </c>
      <c r="D84" s="60">
        <v>43256</v>
      </c>
      <c r="E84" s="73">
        <v>9.6999999999999993</v>
      </c>
      <c r="F84" s="74">
        <v>10.921133046096715</v>
      </c>
      <c r="G84" s="59">
        <v>10</v>
      </c>
      <c r="H84" s="59" t="s">
        <v>92</v>
      </c>
      <c r="I84" s="59" t="s">
        <v>92</v>
      </c>
      <c r="J84" s="59" t="s">
        <v>92</v>
      </c>
      <c r="K84" s="59" t="s">
        <v>92</v>
      </c>
      <c r="L84" s="59" t="s">
        <v>92</v>
      </c>
      <c r="M84" s="59" t="s">
        <v>92</v>
      </c>
      <c r="N84" s="59" t="s">
        <v>92</v>
      </c>
      <c r="O84" s="59" t="s">
        <v>92</v>
      </c>
      <c r="P84" s="59" t="s">
        <v>92</v>
      </c>
      <c r="Q84" s="59">
        <v>6</v>
      </c>
      <c r="R84" s="59">
        <v>2</v>
      </c>
      <c r="S84" s="59">
        <v>1</v>
      </c>
      <c r="T84" s="59">
        <v>1</v>
      </c>
      <c r="U84" s="59"/>
      <c r="V84" s="59"/>
      <c r="W84" s="59"/>
      <c r="X84" s="59"/>
      <c r="Y84" s="59"/>
    </row>
    <row r="85" spans="2:25">
      <c r="B85" s="59" t="s">
        <v>78</v>
      </c>
      <c r="C85" s="59" t="s">
        <v>93</v>
      </c>
      <c r="D85" s="60">
        <v>43256</v>
      </c>
      <c r="E85" s="73">
        <v>9.4</v>
      </c>
      <c r="F85" s="76">
        <v>7.438360625320203</v>
      </c>
      <c r="G85" s="59">
        <v>10</v>
      </c>
      <c r="H85" s="59" t="s">
        <v>92</v>
      </c>
      <c r="I85" s="59" t="s">
        <v>92</v>
      </c>
      <c r="J85" s="59" t="s">
        <v>92</v>
      </c>
      <c r="K85" s="59" t="s">
        <v>92</v>
      </c>
      <c r="L85" s="59" t="s">
        <v>92</v>
      </c>
      <c r="M85" s="59" t="s">
        <v>92</v>
      </c>
      <c r="N85" s="59" t="s">
        <v>92</v>
      </c>
      <c r="O85" s="59" t="s">
        <v>92</v>
      </c>
      <c r="P85" s="59">
        <v>1</v>
      </c>
      <c r="Q85" s="59">
        <v>4</v>
      </c>
      <c r="R85" s="59">
        <v>5</v>
      </c>
      <c r="S85" s="59" t="s">
        <v>92</v>
      </c>
      <c r="T85" s="59" t="s">
        <v>92</v>
      </c>
      <c r="U85" s="59"/>
      <c r="V85" s="59"/>
      <c r="W85" s="59"/>
      <c r="X85" s="59"/>
      <c r="Y85" s="59"/>
    </row>
    <row r="86" spans="2:25">
      <c r="B86" s="59" t="s">
        <v>79</v>
      </c>
      <c r="C86" s="59" t="s">
        <v>93</v>
      </c>
      <c r="D86" s="60">
        <v>43256</v>
      </c>
      <c r="E86" s="73">
        <v>8.9</v>
      </c>
      <c r="F86" s="77">
        <v>8.2906155884564061</v>
      </c>
      <c r="G86" s="59">
        <v>10</v>
      </c>
      <c r="H86" s="59" t="s">
        <v>92</v>
      </c>
      <c r="I86" s="59" t="s">
        <v>92</v>
      </c>
      <c r="J86" s="59" t="s">
        <v>92</v>
      </c>
      <c r="K86" s="59" t="s">
        <v>92</v>
      </c>
      <c r="L86" s="59" t="s">
        <v>92</v>
      </c>
      <c r="M86" s="59" t="s">
        <v>92</v>
      </c>
      <c r="N86" s="59" t="s">
        <v>92</v>
      </c>
      <c r="O86" s="59" t="s">
        <v>92</v>
      </c>
      <c r="P86" s="59">
        <v>3</v>
      </c>
      <c r="Q86" s="59">
        <v>5</v>
      </c>
      <c r="R86" s="59">
        <v>2</v>
      </c>
      <c r="S86" s="59" t="s">
        <v>92</v>
      </c>
      <c r="T86" s="59" t="s">
        <v>92</v>
      </c>
      <c r="U86" s="59"/>
      <c r="V86" s="59"/>
      <c r="W86" s="59"/>
      <c r="X86" s="59"/>
      <c r="Y86" s="59"/>
    </row>
    <row r="87" spans="2:25">
      <c r="B87" s="59" t="s">
        <v>80</v>
      </c>
      <c r="C87" s="59" t="s">
        <v>93</v>
      </c>
      <c r="D87" s="60">
        <v>43256</v>
      </c>
      <c r="E87" s="73">
        <v>9</v>
      </c>
      <c r="F87" s="77">
        <v>7.4074074074074066</v>
      </c>
      <c r="G87" s="59">
        <v>10</v>
      </c>
      <c r="H87" s="59" t="s">
        <v>92</v>
      </c>
      <c r="I87" s="59" t="s">
        <v>92</v>
      </c>
      <c r="J87" s="59" t="s">
        <v>92</v>
      </c>
      <c r="K87" s="59" t="s">
        <v>92</v>
      </c>
      <c r="L87" s="59" t="s">
        <v>92</v>
      </c>
      <c r="M87" s="59" t="s">
        <v>92</v>
      </c>
      <c r="N87" s="59" t="s">
        <v>92</v>
      </c>
      <c r="O87" s="59" t="s">
        <v>92</v>
      </c>
      <c r="P87" s="59">
        <v>2</v>
      </c>
      <c r="Q87" s="59">
        <v>6</v>
      </c>
      <c r="R87" s="59">
        <v>2</v>
      </c>
      <c r="S87" s="59" t="s">
        <v>92</v>
      </c>
      <c r="T87" s="59" t="s">
        <v>92</v>
      </c>
      <c r="U87" s="59"/>
      <c r="V87" s="59"/>
      <c r="W87" s="59"/>
      <c r="X87" s="59"/>
      <c r="Y87" s="59"/>
    </row>
    <row r="88" spans="2:25">
      <c r="B88" s="59" t="s">
        <v>81</v>
      </c>
      <c r="C88" s="59" t="s">
        <v>93</v>
      </c>
      <c r="D88" s="60">
        <v>43256</v>
      </c>
      <c r="E88" s="73">
        <v>8.8000000000000007</v>
      </c>
      <c r="F88" s="77">
        <v>11.736313170325518</v>
      </c>
      <c r="G88" s="59">
        <v>10</v>
      </c>
      <c r="H88" s="59" t="s">
        <v>92</v>
      </c>
      <c r="I88" s="59" t="s">
        <v>92</v>
      </c>
      <c r="J88" s="59" t="s">
        <v>92</v>
      </c>
      <c r="K88" s="59" t="s">
        <v>92</v>
      </c>
      <c r="L88" s="59" t="s">
        <v>92</v>
      </c>
      <c r="M88" s="59" t="s">
        <v>92</v>
      </c>
      <c r="N88" s="59" t="s">
        <v>92</v>
      </c>
      <c r="O88" s="59">
        <v>1</v>
      </c>
      <c r="P88" s="59">
        <v>3</v>
      </c>
      <c r="Q88" s="59">
        <v>3</v>
      </c>
      <c r="R88" s="59">
        <v>3</v>
      </c>
      <c r="S88" s="59" t="s">
        <v>92</v>
      </c>
      <c r="T88" s="59" t="s">
        <v>92</v>
      </c>
      <c r="U88" s="59"/>
      <c r="V88" s="59"/>
      <c r="W88" s="59"/>
      <c r="X88" s="59"/>
      <c r="Y88" s="59"/>
    </row>
    <row r="89" spans="2:25">
      <c r="B89" s="59" t="s">
        <v>82</v>
      </c>
      <c r="C89" s="59" t="s">
        <v>93</v>
      </c>
      <c r="D89" s="60">
        <v>43256</v>
      </c>
      <c r="E89" s="73">
        <v>9.1</v>
      </c>
      <c r="F89" s="77">
        <v>9.6219234700100191</v>
      </c>
      <c r="G89" s="59">
        <v>10</v>
      </c>
      <c r="H89" s="59" t="s">
        <v>92</v>
      </c>
      <c r="I89" s="59" t="s">
        <v>92</v>
      </c>
      <c r="J89" s="59" t="s">
        <v>92</v>
      </c>
      <c r="K89" s="59" t="s">
        <v>92</v>
      </c>
      <c r="L89" s="59" t="s">
        <v>92</v>
      </c>
      <c r="M89" s="59" t="s">
        <v>92</v>
      </c>
      <c r="N89" s="59" t="s">
        <v>92</v>
      </c>
      <c r="O89" s="59" t="s">
        <v>92</v>
      </c>
      <c r="P89" s="59">
        <v>2</v>
      </c>
      <c r="Q89" s="59">
        <v>6</v>
      </c>
      <c r="R89" s="59">
        <v>1</v>
      </c>
      <c r="S89" s="59">
        <v>1</v>
      </c>
      <c r="T89" s="59" t="s">
        <v>92</v>
      </c>
      <c r="U89" s="59"/>
      <c r="V89" s="59"/>
      <c r="W89" s="59"/>
      <c r="X89" s="59"/>
      <c r="Y89" s="59"/>
    </row>
    <row r="90" spans="2:25">
      <c r="B90" s="59" t="s">
        <v>83</v>
      </c>
      <c r="C90" s="59" t="s">
        <v>93</v>
      </c>
      <c r="D90" s="60">
        <v>43256</v>
      </c>
      <c r="E90" s="73">
        <v>8.6999999999999993</v>
      </c>
      <c r="F90" s="77">
        <v>10.904405724718567</v>
      </c>
      <c r="G90" s="59">
        <v>10</v>
      </c>
      <c r="H90" s="59" t="s">
        <v>92</v>
      </c>
      <c r="I90" s="59" t="s">
        <v>92</v>
      </c>
      <c r="J90" s="59" t="s">
        <v>92</v>
      </c>
      <c r="K90" s="59" t="s">
        <v>92</v>
      </c>
      <c r="L90" s="59" t="s">
        <v>92</v>
      </c>
      <c r="M90" s="59" t="s">
        <v>92</v>
      </c>
      <c r="N90" s="59" t="s">
        <v>92</v>
      </c>
      <c r="O90" s="59">
        <v>1</v>
      </c>
      <c r="P90" s="59">
        <v>3</v>
      </c>
      <c r="Q90" s="59">
        <v>4</v>
      </c>
      <c r="R90" s="59">
        <v>2</v>
      </c>
      <c r="S90" s="59" t="s">
        <v>92</v>
      </c>
      <c r="T90" s="59" t="s">
        <v>92</v>
      </c>
      <c r="U90" s="59"/>
      <c r="V90" s="59"/>
      <c r="W90" s="59"/>
      <c r="X90" s="59"/>
      <c r="Y90" s="59"/>
    </row>
    <row r="91" spans="2:25">
      <c r="B91" s="59" t="s">
        <v>84</v>
      </c>
      <c r="C91" s="59" t="s">
        <v>93</v>
      </c>
      <c r="D91" s="60">
        <v>43256</v>
      </c>
      <c r="E91" s="73">
        <v>8.8000000000000007</v>
      </c>
      <c r="F91" s="77">
        <v>10.44246117582594</v>
      </c>
      <c r="G91" s="59">
        <v>10</v>
      </c>
      <c r="H91" s="59" t="s">
        <v>92</v>
      </c>
      <c r="I91" s="59" t="s">
        <v>92</v>
      </c>
      <c r="J91" s="59" t="s">
        <v>92</v>
      </c>
      <c r="K91" s="59" t="s">
        <v>92</v>
      </c>
      <c r="L91" s="59" t="s">
        <v>92</v>
      </c>
      <c r="M91" s="59" t="s">
        <v>92</v>
      </c>
      <c r="N91" s="59" t="s">
        <v>92</v>
      </c>
      <c r="O91" s="59" t="s">
        <v>92</v>
      </c>
      <c r="P91" s="59">
        <v>5</v>
      </c>
      <c r="Q91" s="59">
        <v>2</v>
      </c>
      <c r="R91" s="59">
        <v>3</v>
      </c>
      <c r="S91" s="59" t="s">
        <v>92</v>
      </c>
      <c r="T91" s="59" t="s">
        <v>92</v>
      </c>
      <c r="U91" s="59"/>
      <c r="V91" s="59"/>
      <c r="W91" s="59"/>
      <c r="X91" s="59"/>
      <c r="Y91" s="59"/>
    </row>
    <row r="92" spans="2:25">
      <c r="B92" s="59" t="s">
        <v>76</v>
      </c>
      <c r="C92" s="59" t="s">
        <v>94</v>
      </c>
      <c r="D92" s="60">
        <v>43256</v>
      </c>
      <c r="E92" s="73">
        <v>7.8</v>
      </c>
      <c r="F92" s="74">
        <v>17.928356378976961</v>
      </c>
      <c r="G92" s="59">
        <v>10</v>
      </c>
      <c r="H92" s="59" t="s">
        <v>92</v>
      </c>
      <c r="I92" s="59" t="s">
        <v>92</v>
      </c>
      <c r="J92" s="59" t="s">
        <v>92</v>
      </c>
      <c r="K92" s="59" t="s">
        <v>92</v>
      </c>
      <c r="L92" s="59" t="s">
        <v>92</v>
      </c>
      <c r="M92" s="59" t="s">
        <v>92</v>
      </c>
      <c r="N92" s="59">
        <v>3</v>
      </c>
      <c r="O92" s="59">
        <v>1</v>
      </c>
      <c r="P92" s="59">
        <v>1</v>
      </c>
      <c r="Q92" s="59">
        <v>5</v>
      </c>
      <c r="R92" s="59" t="s">
        <v>92</v>
      </c>
      <c r="S92" s="59" t="s">
        <v>92</v>
      </c>
      <c r="T92" s="59"/>
      <c r="U92" s="59"/>
      <c r="V92" s="59"/>
      <c r="W92" s="59"/>
      <c r="X92" s="59"/>
      <c r="Y92" s="59"/>
    </row>
    <row r="93" spans="2:25">
      <c r="B93" s="59" t="s">
        <v>78</v>
      </c>
      <c r="C93" s="59" t="s">
        <v>94</v>
      </c>
      <c r="D93" s="60">
        <v>43256</v>
      </c>
      <c r="E93" s="73">
        <v>7.4444444444444446</v>
      </c>
      <c r="F93" s="76">
        <v>16.603429448721638</v>
      </c>
      <c r="G93" s="59">
        <v>9</v>
      </c>
      <c r="H93" s="59" t="s">
        <v>92</v>
      </c>
      <c r="I93" s="59" t="s">
        <v>92</v>
      </c>
      <c r="J93" s="59" t="s">
        <v>92</v>
      </c>
      <c r="K93" s="59" t="s">
        <v>92</v>
      </c>
      <c r="L93" s="59" t="s">
        <v>92</v>
      </c>
      <c r="M93" s="59" t="s">
        <v>92</v>
      </c>
      <c r="N93" s="59">
        <v>3</v>
      </c>
      <c r="O93" s="59">
        <v>1</v>
      </c>
      <c r="P93" s="59">
        <v>3</v>
      </c>
      <c r="Q93" s="59">
        <v>2</v>
      </c>
      <c r="R93" s="59" t="s">
        <v>92</v>
      </c>
      <c r="S93" s="59" t="s">
        <v>92</v>
      </c>
      <c r="T93" s="59"/>
      <c r="U93" s="59"/>
      <c r="V93" s="59"/>
      <c r="W93" s="59"/>
      <c r="X93" s="59"/>
      <c r="Y93" s="59"/>
    </row>
    <row r="94" spans="2:25">
      <c r="B94" s="59" t="s">
        <v>79</v>
      </c>
      <c r="C94" s="59" t="s">
        <v>94</v>
      </c>
      <c r="D94" s="60">
        <v>43256</v>
      </c>
      <c r="E94" s="73">
        <v>7.1428571428571432</v>
      </c>
      <c r="F94" s="77">
        <v>28.495613697549999</v>
      </c>
      <c r="G94" s="59">
        <v>7</v>
      </c>
      <c r="H94" s="59" t="s">
        <v>92</v>
      </c>
      <c r="I94" s="59" t="s">
        <v>92</v>
      </c>
      <c r="J94" s="59" t="s">
        <v>92</v>
      </c>
      <c r="K94" s="59">
        <v>1</v>
      </c>
      <c r="L94" s="59" t="s">
        <v>92</v>
      </c>
      <c r="M94" s="59" t="s">
        <v>92</v>
      </c>
      <c r="N94" s="59" t="s">
        <v>92</v>
      </c>
      <c r="O94" s="59">
        <v>3</v>
      </c>
      <c r="P94" s="59">
        <v>1</v>
      </c>
      <c r="Q94" s="59">
        <v>2</v>
      </c>
      <c r="R94" s="59" t="s">
        <v>92</v>
      </c>
      <c r="S94" s="59" t="s">
        <v>92</v>
      </c>
      <c r="T94" s="59"/>
      <c r="U94" s="59"/>
      <c r="V94" s="59"/>
      <c r="W94" s="59"/>
      <c r="X94" s="59"/>
      <c r="Y94" s="59"/>
    </row>
    <row r="95" spans="2:25">
      <c r="B95" s="59" t="s">
        <v>80</v>
      </c>
      <c r="C95" s="59" t="s">
        <v>94</v>
      </c>
      <c r="D95" s="60">
        <v>43256</v>
      </c>
      <c r="E95" s="73">
        <v>7</v>
      </c>
      <c r="F95" s="77">
        <v>17.817416127494958</v>
      </c>
      <c r="G95" s="59">
        <v>10</v>
      </c>
      <c r="H95" s="59" t="s">
        <v>92</v>
      </c>
      <c r="I95" s="59" t="s">
        <v>92</v>
      </c>
      <c r="J95" s="59" t="s">
        <v>92</v>
      </c>
      <c r="K95" s="59" t="s">
        <v>92</v>
      </c>
      <c r="L95" s="59">
        <v>1</v>
      </c>
      <c r="M95" s="59" t="s">
        <v>92</v>
      </c>
      <c r="N95" s="59">
        <v>1</v>
      </c>
      <c r="O95" s="59">
        <v>4</v>
      </c>
      <c r="P95" s="59">
        <v>4</v>
      </c>
      <c r="Q95" s="59" t="s">
        <v>92</v>
      </c>
      <c r="R95" s="59" t="s">
        <v>92</v>
      </c>
      <c r="S95" s="59" t="s">
        <v>92</v>
      </c>
      <c r="T95" s="59"/>
      <c r="U95" s="59"/>
      <c r="V95" s="59"/>
      <c r="W95" s="59"/>
      <c r="X95" s="59"/>
      <c r="Y95" s="59"/>
    </row>
    <row r="96" spans="2:25">
      <c r="B96" s="59" t="s">
        <v>81</v>
      </c>
      <c r="C96" s="59" t="s">
        <v>94</v>
      </c>
      <c r="D96" s="60">
        <v>43256</v>
      </c>
      <c r="E96" s="73">
        <v>7.7</v>
      </c>
      <c r="F96" s="77">
        <v>8.7655656845526586</v>
      </c>
      <c r="G96" s="59">
        <v>10</v>
      </c>
      <c r="H96" s="59" t="s">
        <v>92</v>
      </c>
      <c r="I96" s="59" t="s">
        <v>92</v>
      </c>
      <c r="J96" s="59" t="s">
        <v>92</v>
      </c>
      <c r="K96" s="59" t="s">
        <v>92</v>
      </c>
      <c r="L96" s="59" t="s">
        <v>92</v>
      </c>
      <c r="M96" s="59" t="s">
        <v>92</v>
      </c>
      <c r="N96" s="59" t="s">
        <v>92</v>
      </c>
      <c r="O96" s="59">
        <v>4</v>
      </c>
      <c r="P96" s="59">
        <v>5</v>
      </c>
      <c r="Q96" s="59">
        <v>1</v>
      </c>
      <c r="R96" s="59" t="s">
        <v>92</v>
      </c>
      <c r="S96" s="59" t="s">
        <v>92</v>
      </c>
      <c r="T96" s="59"/>
      <c r="U96" s="59"/>
      <c r="V96" s="59"/>
      <c r="W96" s="59"/>
      <c r="X96" s="59"/>
      <c r="Y96" s="59"/>
    </row>
    <row r="97" spans="2:25">
      <c r="B97" s="59" t="s">
        <v>82</v>
      </c>
      <c r="C97" s="59" t="s">
        <v>94</v>
      </c>
      <c r="D97" s="60">
        <v>43256</v>
      </c>
      <c r="E97" s="73">
        <v>7.6</v>
      </c>
      <c r="F97" s="77">
        <v>12.711733987885454</v>
      </c>
      <c r="G97" s="59">
        <v>10</v>
      </c>
      <c r="H97" s="59" t="s">
        <v>92</v>
      </c>
      <c r="I97" s="59" t="s">
        <v>92</v>
      </c>
      <c r="J97" s="59" t="s">
        <v>92</v>
      </c>
      <c r="K97" s="59" t="s">
        <v>92</v>
      </c>
      <c r="L97" s="59" t="s">
        <v>92</v>
      </c>
      <c r="M97" s="59" t="s">
        <v>92</v>
      </c>
      <c r="N97" s="59">
        <v>1</v>
      </c>
      <c r="O97" s="59">
        <v>4</v>
      </c>
      <c r="P97" s="59">
        <v>3</v>
      </c>
      <c r="Q97" s="59">
        <v>2</v>
      </c>
      <c r="R97" s="59" t="s">
        <v>92</v>
      </c>
      <c r="S97" s="59" t="s">
        <v>92</v>
      </c>
      <c r="T97" s="59"/>
      <c r="U97" s="59"/>
      <c r="V97" s="59"/>
      <c r="W97" s="59"/>
      <c r="X97" s="59"/>
      <c r="Y97" s="59"/>
    </row>
    <row r="98" spans="2:25">
      <c r="B98" s="59" t="s">
        <v>83</v>
      </c>
      <c r="C98" s="59" t="s">
        <v>94</v>
      </c>
      <c r="D98" s="60">
        <v>43256</v>
      </c>
      <c r="E98" s="73">
        <v>7.7777777777777777</v>
      </c>
      <c r="F98" s="77">
        <v>16.736249305514253</v>
      </c>
      <c r="G98" s="59">
        <v>9</v>
      </c>
      <c r="H98" s="59" t="s">
        <v>92</v>
      </c>
      <c r="I98" s="59" t="s">
        <v>92</v>
      </c>
      <c r="J98" s="59" t="s">
        <v>92</v>
      </c>
      <c r="K98" s="59" t="s">
        <v>92</v>
      </c>
      <c r="L98" s="59" t="s">
        <v>92</v>
      </c>
      <c r="M98" s="59" t="s">
        <v>92</v>
      </c>
      <c r="N98" s="59">
        <v>1</v>
      </c>
      <c r="O98" s="59">
        <v>4</v>
      </c>
      <c r="P98" s="59">
        <v>1</v>
      </c>
      <c r="Q98" s="59">
        <v>2</v>
      </c>
      <c r="R98" s="59">
        <v>1</v>
      </c>
      <c r="S98" s="59" t="s">
        <v>92</v>
      </c>
      <c r="T98" s="59"/>
      <c r="U98" s="59"/>
      <c r="V98" s="59"/>
      <c r="W98" s="59"/>
      <c r="X98" s="59"/>
      <c r="Y98" s="59"/>
    </row>
    <row r="99" spans="2:25">
      <c r="B99" s="59" t="s">
        <v>84</v>
      </c>
      <c r="C99" s="59" t="s">
        <v>94</v>
      </c>
      <c r="D99" s="60">
        <v>43256</v>
      </c>
      <c r="E99" s="73">
        <v>7.1</v>
      </c>
      <c r="F99" s="77">
        <v>19.300286188821079</v>
      </c>
      <c r="G99" s="59">
        <v>10</v>
      </c>
      <c r="H99" s="59" t="s">
        <v>92</v>
      </c>
      <c r="I99" s="59" t="s">
        <v>92</v>
      </c>
      <c r="J99" s="59" t="s">
        <v>92</v>
      </c>
      <c r="K99" s="59" t="s">
        <v>92</v>
      </c>
      <c r="L99" s="59">
        <v>1</v>
      </c>
      <c r="M99" s="59" t="s">
        <v>92</v>
      </c>
      <c r="N99" s="59">
        <v>1</v>
      </c>
      <c r="O99" s="59">
        <v>4</v>
      </c>
      <c r="P99" s="59">
        <v>3</v>
      </c>
      <c r="Q99" s="59">
        <v>1</v>
      </c>
      <c r="R99" s="59" t="s">
        <v>92</v>
      </c>
      <c r="S99" s="59" t="s">
        <v>92</v>
      </c>
      <c r="T99" s="59"/>
      <c r="U99" s="59"/>
      <c r="V99" s="59"/>
      <c r="W99" s="59"/>
      <c r="X99" s="59"/>
      <c r="Y99" s="59"/>
    </row>
    <row r="101" spans="2:25">
      <c r="B101" s="62" t="s">
        <v>46</v>
      </c>
    </row>
    <row r="102" spans="2:25">
      <c r="B102" s="65" t="s">
        <v>47</v>
      </c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4"/>
    </row>
    <row r="103" spans="2:25">
      <c r="B103" s="65" t="s">
        <v>132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7"/>
    </row>
    <row r="104" spans="2:25">
      <c r="B104" s="79" t="s">
        <v>133</v>
      </c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7"/>
    </row>
    <row r="105" spans="2:25"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7"/>
    </row>
    <row r="106" spans="2:25"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7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75 X12:Y75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7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75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76:D83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76:D83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92:G99 B76:Y83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92:D9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D9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D9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92:Y99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92:G99 B12:X75 G76:G8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84:D9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84:D9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84:D9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84:Y9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131</v>
      </c>
      <c r="C1" s="3"/>
      <c r="E1" s="4" t="s">
        <v>130</v>
      </c>
      <c r="G1" s="102"/>
      <c r="H1" s="102"/>
      <c r="I1" s="102"/>
      <c r="O1" s="5"/>
      <c r="Q1" s="5"/>
      <c r="T1" s="72" t="s">
        <v>129</v>
      </c>
    </row>
    <row r="2" spans="1:25" ht="20.25">
      <c r="B2" s="103" t="s">
        <v>128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127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126</v>
      </c>
      <c r="C5" s="12" t="s">
        <v>125</v>
      </c>
      <c r="D5" s="13"/>
      <c r="E5" s="14" t="s">
        <v>124</v>
      </c>
      <c r="F5" s="15"/>
      <c r="G5" s="105" t="s">
        <v>123</v>
      </c>
      <c r="H5" s="105"/>
      <c r="I5" s="16"/>
      <c r="J5" s="106">
        <v>43284</v>
      </c>
      <c r="K5" s="106"/>
      <c r="L5" s="106"/>
      <c r="M5" s="106"/>
      <c r="N5" s="106"/>
      <c r="O5" s="16"/>
      <c r="P5" s="17" t="s">
        <v>122</v>
      </c>
      <c r="Q5" s="18"/>
      <c r="R5" s="19"/>
      <c r="S5" s="14"/>
      <c r="T5" s="14"/>
      <c r="U5" s="107">
        <v>43290</v>
      </c>
      <c r="V5" s="108"/>
      <c r="W5" s="108"/>
      <c r="X5" s="108"/>
      <c r="Y5" s="20"/>
    </row>
    <row r="6" spans="1:25">
      <c r="A6" s="7"/>
      <c r="B6" s="21" t="s">
        <v>121</v>
      </c>
      <c r="C6" s="22" t="s">
        <v>120</v>
      </c>
      <c r="D6" s="23"/>
      <c r="E6" s="24" t="s">
        <v>119</v>
      </c>
      <c r="F6" s="25"/>
      <c r="G6" s="98" t="s">
        <v>118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117</v>
      </c>
      <c r="Q6" s="28"/>
      <c r="R6" s="28"/>
      <c r="S6" s="26"/>
      <c r="T6" s="28"/>
      <c r="U6" s="100"/>
      <c r="V6" s="100"/>
      <c r="W6" s="100"/>
      <c r="X6" s="100"/>
      <c r="Y6" s="29" t="s">
        <v>116</v>
      </c>
    </row>
    <row r="7" spans="1:25">
      <c r="A7" s="30"/>
      <c r="B7" s="31" t="s">
        <v>115</v>
      </c>
      <c r="C7" s="22" t="s">
        <v>114</v>
      </c>
      <c r="D7" s="23"/>
      <c r="E7" s="32"/>
      <c r="F7" s="33"/>
      <c r="G7" s="98" t="s">
        <v>113</v>
      </c>
      <c r="H7" s="98"/>
      <c r="I7" s="26"/>
      <c r="J7" s="101"/>
      <c r="K7" s="101"/>
      <c r="L7" s="101"/>
      <c r="M7" s="101"/>
      <c r="N7" s="101"/>
      <c r="O7" s="26"/>
      <c r="P7" s="27" t="s">
        <v>112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111</v>
      </c>
      <c r="C8" s="36" t="s">
        <v>110</v>
      </c>
      <c r="D8" s="37"/>
      <c r="E8" s="38" t="s">
        <v>109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108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107</v>
      </c>
      <c r="D10" s="52">
        <f>ROUNDDOWN((J5-J6+1)/7,0)</f>
        <v>28</v>
      </c>
      <c r="E10" s="53" t="s">
        <v>106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103</v>
      </c>
      <c r="C12" s="59" t="s">
        <v>105</v>
      </c>
      <c r="D12" s="60">
        <v>43284</v>
      </c>
      <c r="E12" s="59">
        <v>14914</v>
      </c>
      <c r="F12" s="59">
        <v>42</v>
      </c>
      <c r="G12" s="59">
        <v>9</v>
      </c>
      <c r="H12" s="59"/>
      <c r="I12" s="59"/>
      <c r="J12" s="59"/>
      <c r="K12" s="59"/>
      <c r="L12" s="59">
        <v>1</v>
      </c>
      <c r="M12" s="59"/>
      <c r="N12" s="59"/>
      <c r="O12" s="59">
        <v>1</v>
      </c>
      <c r="P12" s="59">
        <v>1</v>
      </c>
      <c r="Q12" s="59">
        <v>1</v>
      </c>
      <c r="R12" s="59">
        <v>1</v>
      </c>
      <c r="S12" s="59">
        <v>3</v>
      </c>
      <c r="T12" s="59"/>
      <c r="U12" s="59">
        <v>1</v>
      </c>
      <c r="V12" s="59"/>
      <c r="W12" s="59"/>
      <c r="X12" s="59"/>
      <c r="Y12" s="59"/>
    </row>
    <row r="13" spans="1:25">
      <c r="B13" s="59" t="s">
        <v>102</v>
      </c>
      <c r="C13" s="59" t="s">
        <v>105</v>
      </c>
      <c r="D13" s="60">
        <v>43284</v>
      </c>
      <c r="E13" s="59">
        <v>10579</v>
      </c>
      <c r="F13" s="59">
        <v>60</v>
      </c>
      <c r="G13" s="59">
        <v>9</v>
      </c>
      <c r="H13" s="59"/>
      <c r="I13" s="59"/>
      <c r="J13" s="59"/>
      <c r="K13" s="59">
        <v>1</v>
      </c>
      <c r="L13" s="59"/>
      <c r="M13" s="59"/>
      <c r="N13" s="59">
        <v>2</v>
      </c>
      <c r="O13" s="59">
        <v>2</v>
      </c>
      <c r="P13" s="59">
        <v>2</v>
      </c>
      <c r="Q13" s="59">
        <v>1</v>
      </c>
      <c r="R13" s="59"/>
      <c r="S13" s="59"/>
      <c r="T13" s="59"/>
      <c r="U13" s="59">
        <v>1</v>
      </c>
      <c r="V13" s="59"/>
      <c r="W13" s="59"/>
      <c r="X13" s="59"/>
      <c r="Y13" s="59"/>
    </row>
    <row r="14" spans="1:25">
      <c r="B14" s="59" t="s">
        <v>101</v>
      </c>
      <c r="C14" s="59" t="s">
        <v>105</v>
      </c>
      <c r="D14" s="60">
        <v>43284</v>
      </c>
      <c r="E14" s="59">
        <v>13535</v>
      </c>
      <c r="F14" s="59">
        <v>44</v>
      </c>
      <c r="G14" s="59">
        <v>9</v>
      </c>
      <c r="H14" s="59"/>
      <c r="I14" s="59"/>
      <c r="J14" s="59"/>
      <c r="K14" s="59"/>
      <c r="L14" s="59">
        <v>1</v>
      </c>
      <c r="M14" s="59"/>
      <c r="N14" s="59">
        <v>1</v>
      </c>
      <c r="O14" s="59">
        <v>1</v>
      </c>
      <c r="P14" s="59">
        <v>1</v>
      </c>
      <c r="Q14" s="59"/>
      <c r="R14" s="59">
        <v>2</v>
      </c>
      <c r="S14" s="59">
        <v>2</v>
      </c>
      <c r="T14" s="59">
        <v>1</v>
      </c>
      <c r="U14" s="59"/>
      <c r="V14" s="59"/>
      <c r="W14" s="59"/>
      <c r="X14" s="59"/>
      <c r="Y14" s="59"/>
    </row>
    <row r="15" spans="1:25">
      <c r="B15" s="59" t="s">
        <v>100</v>
      </c>
      <c r="C15" s="59" t="s">
        <v>105</v>
      </c>
      <c r="D15" s="60">
        <v>43284</v>
      </c>
      <c r="E15" s="59">
        <v>14923</v>
      </c>
      <c r="F15" s="59">
        <v>60</v>
      </c>
      <c r="G15" s="59">
        <v>9</v>
      </c>
      <c r="H15" s="59"/>
      <c r="I15" s="59"/>
      <c r="J15" s="59">
        <v>1</v>
      </c>
      <c r="K15" s="59"/>
      <c r="L15" s="59">
        <v>1</v>
      </c>
      <c r="M15" s="59"/>
      <c r="N15" s="59">
        <v>1</v>
      </c>
      <c r="O15" s="59"/>
      <c r="P15" s="59">
        <v>1</v>
      </c>
      <c r="Q15" s="59"/>
      <c r="R15" s="59"/>
      <c r="S15" s="59">
        <v>2</v>
      </c>
      <c r="T15" s="59">
        <v>1</v>
      </c>
      <c r="U15" s="59">
        <v>2</v>
      </c>
      <c r="V15" s="59"/>
      <c r="W15" s="59"/>
      <c r="X15" s="59"/>
      <c r="Y15" s="59"/>
    </row>
    <row r="16" spans="1:25">
      <c r="B16" s="59" t="s">
        <v>99</v>
      </c>
      <c r="C16" s="59" t="s">
        <v>105</v>
      </c>
      <c r="D16" s="60">
        <v>43284</v>
      </c>
      <c r="E16" s="59">
        <v>11540</v>
      </c>
      <c r="F16" s="59">
        <v>35</v>
      </c>
      <c r="G16" s="59">
        <v>9</v>
      </c>
      <c r="H16" s="59"/>
      <c r="I16" s="59"/>
      <c r="J16" s="59"/>
      <c r="K16" s="59">
        <v>1</v>
      </c>
      <c r="L16" s="59"/>
      <c r="M16" s="59"/>
      <c r="N16" s="59"/>
      <c r="O16" s="59">
        <v>2</v>
      </c>
      <c r="P16" s="59">
        <v>3</v>
      </c>
      <c r="Q16" s="59"/>
      <c r="R16" s="59">
        <v>3</v>
      </c>
      <c r="S16" s="59"/>
      <c r="T16" s="59"/>
      <c r="U16" s="59"/>
      <c r="V16" s="59"/>
      <c r="W16" s="59"/>
      <c r="X16" s="59"/>
      <c r="Y16" s="59"/>
    </row>
    <row r="17" spans="2:25" customFormat="1">
      <c r="B17" s="59" t="s">
        <v>98</v>
      </c>
      <c r="C17" s="59" t="s">
        <v>105</v>
      </c>
      <c r="D17" s="60">
        <v>43284</v>
      </c>
      <c r="E17" s="59">
        <v>12371</v>
      </c>
      <c r="F17" s="59">
        <v>23</v>
      </c>
      <c r="G17" s="59">
        <v>9</v>
      </c>
      <c r="H17" s="59"/>
      <c r="I17" s="59"/>
      <c r="J17" s="59"/>
      <c r="K17" s="59"/>
      <c r="L17" s="59"/>
      <c r="M17" s="59"/>
      <c r="N17" s="59"/>
      <c r="O17" s="59">
        <v>1</v>
      </c>
      <c r="P17" s="59">
        <v>5</v>
      </c>
      <c r="Q17" s="59">
        <v>1</v>
      </c>
      <c r="R17" s="59">
        <v>2</v>
      </c>
      <c r="S17" s="59"/>
      <c r="T17" s="59"/>
      <c r="U17" s="59"/>
      <c r="V17" s="59"/>
      <c r="W17" s="59"/>
      <c r="X17" s="59"/>
      <c r="Y17" s="59"/>
    </row>
    <row r="18" spans="2:25" customFormat="1">
      <c r="B18" s="59" t="s">
        <v>97</v>
      </c>
      <c r="C18" s="59" t="s">
        <v>105</v>
      </c>
      <c r="D18" s="60">
        <v>43284</v>
      </c>
      <c r="E18" s="59">
        <v>11441</v>
      </c>
      <c r="F18" s="59">
        <v>61</v>
      </c>
      <c r="G18" s="59">
        <v>9</v>
      </c>
      <c r="H18" s="59"/>
      <c r="I18" s="59"/>
      <c r="J18" s="59"/>
      <c r="K18" s="59">
        <v>1</v>
      </c>
      <c r="L18" s="59"/>
      <c r="M18" s="59"/>
      <c r="N18" s="59">
        <v>3</v>
      </c>
      <c r="O18" s="59"/>
      <c r="P18" s="59">
        <v>2</v>
      </c>
      <c r="Q18" s="59">
        <v>1</v>
      </c>
      <c r="R18" s="59">
        <v>1</v>
      </c>
      <c r="S18" s="59"/>
      <c r="T18" s="59"/>
      <c r="U18" s="59">
        <v>1</v>
      </c>
      <c r="V18" s="59"/>
      <c r="W18" s="59"/>
      <c r="X18" s="59"/>
      <c r="Y18" s="59"/>
    </row>
    <row r="19" spans="2:25" customFormat="1">
      <c r="B19" s="59" t="s">
        <v>96</v>
      </c>
      <c r="C19" s="59" t="s">
        <v>105</v>
      </c>
      <c r="D19" s="60">
        <v>43284</v>
      </c>
      <c r="E19" s="59">
        <v>12635</v>
      </c>
      <c r="F19" s="59">
        <v>31</v>
      </c>
      <c r="G19" s="59">
        <v>9</v>
      </c>
      <c r="H19" s="59"/>
      <c r="I19" s="59"/>
      <c r="J19" s="59"/>
      <c r="K19" s="59"/>
      <c r="L19" s="59">
        <v>1</v>
      </c>
      <c r="M19" s="59"/>
      <c r="N19" s="59"/>
      <c r="O19" s="59">
        <v>1</v>
      </c>
      <c r="P19" s="59">
        <v>2</v>
      </c>
      <c r="Q19" s="59">
        <v>1</v>
      </c>
      <c r="R19" s="59">
        <v>4</v>
      </c>
      <c r="S19" s="59"/>
      <c r="T19" s="59"/>
      <c r="U19" s="59"/>
      <c r="V19" s="59"/>
      <c r="W19" s="59"/>
      <c r="X19" s="59"/>
      <c r="Y19" s="59"/>
    </row>
    <row r="20" spans="2:25" customFormat="1">
      <c r="B20" s="59" t="s">
        <v>103</v>
      </c>
      <c r="C20" s="59" t="s">
        <v>43</v>
      </c>
      <c r="D20" s="60">
        <v>43284</v>
      </c>
      <c r="E20" s="59">
        <v>12421</v>
      </c>
      <c r="F20" s="59">
        <v>19</v>
      </c>
      <c r="G20" s="59">
        <v>10</v>
      </c>
      <c r="H20" s="59"/>
      <c r="I20" s="59"/>
      <c r="J20" s="59"/>
      <c r="K20" s="59"/>
      <c r="L20" s="59"/>
      <c r="M20" s="59"/>
      <c r="N20" s="59">
        <v>1</v>
      </c>
      <c r="O20" s="59">
        <v>1</v>
      </c>
      <c r="P20" s="59">
        <v>1</v>
      </c>
      <c r="Q20" s="59">
        <v>3</v>
      </c>
      <c r="R20" s="59">
        <v>4</v>
      </c>
      <c r="S20" s="59"/>
      <c r="T20" s="59"/>
      <c r="U20" s="59"/>
      <c r="V20" s="59"/>
      <c r="W20" s="59"/>
      <c r="X20" s="59"/>
      <c r="Y20" s="59"/>
    </row>
    <row r="21" spans="2:25" customFormat="1">
      <c r="B21" s="59" t="s">
        <v>102</v>
      </c>
      <c r="C21" s="59" t="s">
        <v>43</v>
      </c>
      <c r="D21" s="60">
        <v>43284</v>
      </c>
      <c r="E21" s="59">
        <v>8773</v>
      </c>
      <c r="F21" s="59">
        <v>32</v>
      </c>
      <c r="G21" s="59">
        <v>10</v>
      </c>
      <c r="H21" s="59"/>
      <c r="I21" s="59"/>
      <c r="J21" s="59"/>
      <c r="K21" s="59"/>
      <c r="L21" s="59">
        <v>1</v>
      </c>
      <c r="M21" s="59">
        <v>1</v>
      </c>
      <c r="N21" s="59">
        <v>1</v>
      </c>
      <c r="O21" s="59">
        <v>4</v>
      </c>
      <c r="P21" s="59">
        <v>2</v>
      </c>
      <c r="Q21" s="59">
        <v>1</v>
      </c>
      <c r="R21" s="59"/>
      <c r="S21" s="59"/>
      <c r="T21" s="59"/>
      <c r="U21" s="59"/>
      <c r="V21" s="59"/>
      <c r="W21" s="59"/>
      <c r="X21" s="59"/>
      <c r="Y21" s="59"/>
    </row>
    <row r="22" spans="2:25" customFormat="1">
      <c r="B22" s="59" t="s">
        <v>101</v>
      </c>
      <c r="C22" s="59" t="s">
        <v>43</v>
      </c>
      <c r="D22" s="60">
        <v>43284</v>
      </c>
      <c r="E22" s="59">
        <v>8277</v>
      </c>
      <c r="F22" s="59">
        <v>33</v>
      </c>
      <c r="G22" s="59">
        <v>10</v>
      </c>
      <c r="H22" s="59"/>
      <c r="I22" s="59"/>
      <c r="J22" s="59"/>
      <c r="K22" s="59"/>
      <c r="L22" s="59">
        <v>1</v>
      </c>
      <c r="M22" s="59"/>
      <c r="N22" s="59">
        <v>5</v>
      </c>
      <c r="O22" s="59">
        <v>2</v>
      </c>
      <c r="P22" s="59">
        <v>1</v>
      </c>
      <c r="Q22" s="59"/>
      <c r="R22" s="59">
        <v>1</v>
      </c>
      <c r="S22" s="59"/>
      <c r="T22" s="59"/>
      <c r="U22" s="59"/>
      <c r="V22" s="59"/>
      <c r="W22" s="59"/>
      <c r="X22" s="59"/>
      <c r="Y22" s="59"/>
    </row>
    <row r="23" spans="2:25" customFormat="1">
      <c r="B23" s="59" t="s">
        <v>100</v>
      </c>
      <c r="C23" s="59" t="s">
        <v>43</v>
      </c>
      <c r="D23" s="60">
        <v>43284</v>
      </c>
      <c r="E23" s="59">
        <v>9243</v>
      </c>
      <c r="F23" s="59">
        <v>39</v>
      </c>
      <c r="G23" s="59">
        <v>9</v>
      </c>
      <c r="H23" s="59"/>
      <c r="I23" s="59"/>
      <c r="J23" s="59">
        <v>1</v>
      </c>
      <c r="K23" s="59"/>
      <c r="L23" s="59"/>
      <c r="M23" s="59"/>
      <c r="N23" s="59">
        <v>2</v>
      </c>
      <c r="O23" s="59">
        <v>2</v>
      </c>
      <c r="P23" s="59">
        <v>2</v>
      </c>
      <c r="Q23" s="59">
        <v>2</v>
      </c>
      <c r="R23" s="59"/>
      <c r="S23" s="59"/>
      <c r="T23" s="59"/>
      <c r="U23" s="59"/>
      <c r="V23" s="59"/>
      <c r="W23" s="59"/>
      <c r="X23" s="59"/>
      <c r="Y23" s="59"/>
    </row>
    <row r="24" spans="2:25" customFormat="1">
      <c r="B24" s="59" t="s">
        <v>99</v>
      </c>
      <c r="C24" s="59" t="s">
        <v>43</v>
      </c>
      <c r="D24" s="60">
        <v>43284</v>
      </c>
      <c r="E24" s="59">
        <v>10292</v>
      </c>
      <c r="F24" s="59">
        <v>40</v>
      </c>
      <c r="G24" s="59">
        <v>10</v>
      </c>
      <c r="H24" s="59"/>
      <c r="I24" s="59"/>
      <c r="J24" s="59"/>
      <c r="K24" s="59"/>
      <c r="L24" s="59"/>
      <c r="M24" s="59">
        <v>2</v>
      </c>
      <c r="N24" s="59">
        <v>1</v>
      </c>
      <c r="O24" s="59">
        <v>2</v>
      </c>
      <c r="P24" s="59">
        <v>2</v>
      </c>
      <c r="Q24" s="59">
        <v>1</v>
      </c>
      <c r="R24" s="59">
        <v>2</v>
      </c>
      <c r="S24" s="59"/>
      <c r="T24" s="59"/>
      <c r="U24" s="59"/>
      <c r="V24" s="59"/>
      <c r="W24" s="59"/>
      <c r="X24" s="59"/>
      <c r="Y24" s="59"/>
    </row>
    <row r="25" spans="2:25" customFormat="1">
      <c r="B25" s="59" t="s">
        <v>98</v>
      </c>
      <c r="C25" s="59" t="s">
        <v>43</v>
      </c>
      <c r="D25" s="60">
        <v>43284</v>
      </c>
      <c r="E25" s="59">
        <v>8554</v>
      </c>
      <c r="F25" s="59">
        <v>24</v>
      </c>
      <c r="G25" s="59">
        <v>10</v>
      </c>
      <c r="H25" s="59"/>
      <c r="I25" s="59"/>
      <c r="J25" s="59"/>
      <c r="K25" s="59"/>
      <c r="L25" s="59"/>
      <c r="M25" s="59"/>
      <c r="N25" s="59">
        <v>4</v>
      </c>
      <c r="O25" s="59">
        <v>3</v>
      </c>
      <c r="P25" s="59">
        <v>3</v>
      </c>
      <c r="Q25" s="59"/>
      <c r="R25" s="59"/>
      <c r="S25" s="59"/>
      <c r="T25" s="59"/>
      <c r="U25" s="59"/>
      <c r="V25" s="59"/>
      <c r="W25" s="59"/>
      <c r="X25" s="59"/>
      <c r="Y25" s="59"/>
    </row>
    <row r="26" spans="2:25" customFormat="1">
      <c r="B26" s="59" t="s">
        <v>97</v>
      </c>
      <c r="C26" s="59" t="s">
        <v>43</v>
      </c>
      <c r="D26" s="60">
        <v>43284</v>
      </c>
      <c r="E26" s="59">
        <v>11059</v>
      </c>
      <c r="F26" s="59">
        <v>33</v>
      </c>
      <c r="G26" s="59">
        <v>10</v>
      </c>
      <c r="H26" s="59"/>
      <c r="I26" s="59"/>
      <c r="J26" s="59"/>
      <c r="K26" s="59">
        <v>1</v>
      </c>
      <c r="L26" s="59"/>
      <c r="M26" s="59"/>
      <c r="N26" s="59"/>
      <c r="O26" s="59">
        <v>3</v>
      </c>
      <c r="P26" s="59">
        <v>3</v>
      </c>
      <c r="Q26" s="59"/>
      <c r="R26" s="59">
        <v>3</v>
      </c>
      <c r="S26" s="59"/>
      <c r="T26" s="59"/>
      <c r="U26" s="59"/>
      <c r="V26" s="59"/>
      <c r="W26" s="59"/>
      <c r="X26" s="59"/>
      <c r="Y26" s="59"/>
    </row>
    <row r="27" spans="2:25" customFormat="1">
      <c r="B27" s="59" t="s">
        <v>96</v>
      </c>
      <c r="C27" s="59" t="s">
        <v>43</v>
      </c>
      <c r="D27" s="60">
        <v>43284</v>
      </c>
      <c r="E27" s="59">
        <v>9447</v>
      </c>
      <c r="F27" s="59">
        <v>39</v>
      </c>
      <c r="G27" s="59">
        <v>10</v>
      </c>
      <c r="H27" s="59"/>
      <c r="I27" s="59"/>
      <c r="J27" s="59"/>
      <c r="K27" s="59">
        <v>1</v>
      </c>
      <c r="L27" s="59"/>
      <c r="M27" s="59">
        <v>1</v>
      </c>
      <c r="N27" s="59">
        <v>1</v>
      </c>
      <c r="O27" s="59">
        <v>4</v>
      </c>
      <c r="P27" s="59">
        <v>1</v>
      </c>
      <c r="Q27" s="59"/>
      <c r="R27" s="59">
        <v>2</v>
      </c>
      <c r="S27" s="59"/>
      <c r="T27" s="59"/>
      <c r="U27" s="59"/>
      <c r="V27" s="59"/>
      <c r="W27" s="59"/>
      <c r="X27" s="59"/>
      <c r="Y27" s="59"/>
    </row>
    <row r="28" spans="2:25" customFormat="1">
      <c r="B28" s="59" t="s">
        <v>103</v>
      </c>
      <c r="C28" s="59" t="s">
        <v>104</v>
      </c>
      <c r="D28" s="60">
        <v>43284</v>
      </c>
      <c r="E28" s="59">
        <v>40</v>
      </c>
      <c r="F28" s="59">
        <v>40</v>
      </c>
      <c r="G28" s="59">
        <v>10</v>
      </c>
      <c r="H28" s="59">
        <v>10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 customFormat="1">
      <c r="B29" s="59" t="s">
        <v>102</v>
      </c>
      <c r="C29" s="59" t="s">
        <v>104</v>
      </c>
      <c r="D29" s="60">
        <v>43284</v>
      </c>
      <c r="E29" s="59">
        <v>42</v>
      </c>
      <c r="F29" s="59">
        <v>55</v>
      </c>
      <c r="G29" s="59">
        <v>10</v>
      </c>
      <c r="H29" s="59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 customFormat="1">
      <c r="B30" s="59" t="s">
        <v>101</v>
      </c>
      <c r="C30" s="59" t="s">
        <v>104</v>
      </c>
      <c r="D30" s="60">
        <v>43284</v>
      </c>
      <c r="E30" s="59">
        <v>58</v>
      </c>
      <c r="F30" s="59">
        <v>129</v>
      </c>
      <c r="G30" s="59">
        <v>10</v>
      </c>
      <c r="H30" s="59">
        <v>10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customFormat="1">
      <c r="B31" s="59" t="s">
        <v>100</v>
      </c>
      <c r="C31" s="59" t="s">
        <v>104</v>
      </c>
      <c r="D31" s="60">
        <v>43284</v>
      </c>
      <c r="E31" s="59">
        <v>32</v>
      </c>
      <c r="F31" s="59">
        <v>69</v>
      </c>
      <c r="G31" s="59">
        <v>9</v>
      </c>
      <c r="H31" s="59">
        <v>9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 customFormat="1">
      <c r="B32" s="59" t="s">
        <v>99</v>
      </c>
      <c r="C32" s="59" t="s">
        <v>104</v>
      </c>
      <c r="D32" s="60">
        <v>43284</v>
      </c>
      <c r="E32" s="59">
        <v>55</v>
      </c>
      <c r="F32" s="59">
        <v>167</v>
      </c>
      <c r="G32" s="59">
        <v>10</v>
      </c>
      <c r="H32" s="59">
        <v>10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</row>
    <row r="33" spans="1:25">
      <c r="B33" s="59" t="s">
        <v>98</v>
      </c>
      <c r="C33" s="59" t="s">
        <v>104</v>
      </c>
      <c r="D33" s="60">
        <v>43284</v>
      </c>
      <c r="E33" s="59">
        <v>20</v>
      </c>
      <c r="F33" s="59">
        <v>75</v>
      </c>
      <c r="G33" s="59">
        <v>10</v>
      </c>
      <c r="H33" s="59">
        <v>10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</row>
    <row r="34" spans="1:25">
      <c r="B34" s="59" t="s">
        <v>97</v>
      </c>
      <c r="C34" s="59" t="s">
        <v>104</v>
      </c>
      <c r="D34" s="60">
        <v>43284</v>
      </c>
      <c r="E34" s="59">
        <v>95</v>
      </c>
      <c r="F34" s="59">
        <v>202</v>
      </c>
      <c r="G34" s="59">
        <v>10</v>
      </c>
      <c r="H34" s="59">
        <v>10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</row>
    <row r="35" spans="1:25">
      <c r="B35" s="59" t="s">
        <v>96</v>
      </c>
      <c r="C35" s="59" t="s">
        <v>104</v>
      </c>
      <c r="D35" s="60">
        <v>43284</v>
      </c>
      <c r="E35" s="59">
        <v>6</v>
      </c>
      <c r="F35" s="59">
        <v>117</v>
      </c>
      <c r="G35" s="59">
        <v>10</v>
      </c>
      <c r="H35" s="59">
        <v>10</v>
      </c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</row>
    <row r="36" spans="1:25">
      <c r="B36" s="59" t="s">
        <v>103</v>
      </c>
      <c r="C36" s="59" t="s">
        <v>95</v>
      </c>
      <c r="D36" s="60">
        <v>43284</v>
      </c>
      <c r="E36" s="59">
        <v>95</v>
      </c>
      <c r="F36" s="59">
        <v>43</v>
      </c>
      <c r="G36" s="59">
        <v>10</v>
      </c>
      <c r="H36" s="59">
        <v>10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1:25">
      <c r="B37" s="59" t="s">
        <v>102</v>
      </c>
      <c r="C37" s="59" t="s">
        <v>95</v>
      </c>
      <c r="D37" s="60">
        <v>43284</v>
      </c>
      <c r="E37" s="59">
        <v>64</v>
      </c>
      <c r="F37" s="59">
        <v>27</v>
      </c>
      <c r="G37" s="59">
        <v>10</v>
      </c>
      <c r="H37" s="59">
        <v>10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1:25">
      <c r="B38" s="59" t="s">
        <v>101</v>
      </c>
      <c r="C38" s="59" t="s">
        <v>95</v>
      </c>
      <c r="D38" s="60">
        <v>43284</v>
      </c>
      <c r="E38" s="59">
        <v>73</v>
      </c>
      <c r="F38" s="59">
        <v>60</v>
      </c>
      <c r="G38" s="59">
        <v>10</v>
      </c>
      <c r="H38" s="59">
        <v>10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1:25">
      <c r="B39" s="59" t="s">
        <v>100</v>
      </c>
      <c r="C39" s="59" t="s">
        <v>95</v>
      </c>
      <c r="D39" s="60">
        <v>43284</v>
      </c>
      <c r="E39" s="59">
        <v>55</v>
      </c>
      <c r="F39" s="59">
        <v>56</v>
      </c>
      <c r="G39" s="59">
        <v>9</v>
      </c>
      <c r="H39" s="59">
        <v>9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1:25">
      <c r="B40" s="59" t="s">
        <v>99</v>
      </c>
      <c r="C40" s="59" t="s">
        <v>95</v>
      </c>
      <c r="D40" s="60">
        <v>43284</v>
      </c>
      <c r="E40" s="59">
        <v>72</v>
      </c>
      <c r="F40" s="59">
        <v>68</v>
      </c>
      <c r="G40" s="59">
        <v>10</v>
      </c>
      <c r="H40" s="59">
        <v>10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1:25">
      <c r="B41" s="59" t="s">
        <v>98</v>
      </c>
      <c r="C41" s="59" t="s">
        <v>95</v>
      </c>
      <c r="D41" s="60">
        <v>43284</v>
      </c>
      <c r="E41" s="59">
        <v>22</v>
      </c>
      <c r="F41" s="59">
        <v>123</v>
      </c>
      <c r="G41" s="59">
        <v>10</v>
      </c>
      <c r="H41" s="59">
        <v>10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>
      <c r="B42" s="59" t="s">
        <v>97</v>
      </c>
      <c r="C42" s="59" t="s">
        <v>95</v>
      </c>
      <c r="D42" s="60">
        <v>43284</v>
      </c>
      <c r="E42" s="59">
        <v>188</v>
      </c>
      <c r="F42" s="59">
        <v>106</v>
      </c>
      <c r="G42" s="59">
        <v>10</v>
      </c>
      <c r="H42" s="59">
        <v>10</v>
      </c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>
      <c r="B43" s="59" t="s">
        <v>96</v>
      </c>
      <c r="C43" s="59" t="s">
        <v>95</v>
      </c>
      <c r="D43" s="60">
        <v>43284</v>
      </c>
      <c r="E43" s="59">
        <v>129</v>
      </c>
      <c r="F43" s="59">
        <v>153</v>
      </c>
      <c r="G43" s="59">
        <v>10</v>
      </c>
      <c r="H43" s="59">
        <v>10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1: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>
      <c r="A45"/>
      <c r="B45" s="62" t="s">
        <v>46</v>
      </c>
    </row>
    <row r="46" spans="1:25">
      <c r="A46"/>
      <c r="B46" s="65" t="s">
        <v>47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4"/>
    </row>
    <row r="47" spans="1:25">
      <c r="A47"/>
      <c r="B47" s="65" t="s">
        <v>134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7"/>
    </row>
    <row r="48" spans="1:25">
      <c r="A48"/>
      <c r="B48" s="71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7"/>
    </row>
    <row r="49" spans="1:25">
      <c r="A49"/>
      <c r="B49" s="65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7"/>
    </row>
    <row r="50" spans="1:25">
      <c r="A50"/>
      <c r="B50" s="68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70"/>
    </row>
    <row r="51" spans="1: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3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3 X12:Y4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43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43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0</v>
      </c>
      <c r="C1" s="3"/>
      <c r="E1" s="4" t="s">
        <v>1</v>
      </c>
      <c r="G1" s="102"/>
      <c r="H1" s="102"/>
      <c r="I1" s="102"/>
      <c r="O1" s="5"/>
      <c r="Q1" s="5"/>
      <c r="T1" s="78" t="s">
        <v>2</v>
      </c>
    </row>
    <row r="2" spans="1:25" ht="20.25">
      <c r="B2" s="103" t="s">
        <v>53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54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135</v>
      </c>
      <c r="F5" s="15"/>
      <c r="G5" s="105" t="s">
        <v>136</v>
      </c>
      <c r="H5" s="105"/>
      <c r="I5" s="16"/>
      <c r="J5" s="106">
        <v>43322</v>
      </c>
      <c r="K5" s="106"/>
      <c r="L5" s="106"/>
      <c r="M5" s="106"/>
      <c r="N5" s="106"/>
      <c r="O5" s="16"/>
      <c r="P5" s="17" t="s">
        <v>137</v>
      </c>
      <c r="Q5" s="18"/>
      <c r="R5" s="19"/>
      <c r="S5" s="14"/>
      <c r="T5" s="14"/>
      <c r="U5" s="107">
        <v>43334</v>
      </c>
      <c r="V5" s="108"/>
      <c r="W5" s="108"/>
      <c r="X5" s="108"/>
      <c r="Y5" s="20"/>
    </row>
    <row r="6" spans="1:25">
      <c r="A6" s="7"/>
      <c r="B6" s="21" t="s">
        <v>138</v>
      </c>
      <c r="C6" s="22" t="s">
        <v>139</v>
      </c>
      <c r="D6" s="23"/>
      <c r="E6" s="24" t="s">
        <v>140</v>
      </c>
      <c r="F6" s="25"/>
      <c r="G6" s="98" t="s">
        <v>141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142</v>
      </c>
      <c r="Q6" s="28"/>
      <c r="R6" s="28"/>
      <c r="S6" s="26"/>
      <c r="T6" s="28"/>
      <c r="U6" s="100"/>
      <c r="V6" s="100"/>
      <c r="W6" s="100"/>
      <c r="X6" s="100"/>
      <c r="Y6" s="29" t="s">
        <v>143</v>
      </c>
    </row>
    <row r="7" spans="1:25">
      <c r="A7" s="30"/>
      <c r="B7" s="31" t="s">
        <v>144</v>
      </c>
      <c r="C7" s="22" t="s">
        <v>145</v>
      </c>
      <c r="D7" s="23"/>
      <c r="E7" s="32"/>
      <c r="F7" s="33"/>
      <c r="G7" s="98" t="s">
        <v>146</v>
      </c>
      <c r="H7" s="98"/>
      <c r="I7" s="26"/>
      <c r="J7" s="101"/>
      <c r="K7" s="101"/>
      <c r="L7" s="101"/>
      <c r="M7" s="101"/>
      <c r="N7" s="101"/>
      <c r="O7" s="26"/>
      <c r="P7" s="27" t="s">
        <v>147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148</v>
      </c>
      <c r="C8" s="36" t="s">
        <v>149</v>
      </c>
      <c r="D8" s="37"/>
      <c r="E8" s="38" t="s">
        <v>150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151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152</v>
      </c>
      <c r="D10" s="52">
        <f>ROUNDDOWN((J5-J6+1)/7,0)</f>
        <v>34</v>
      </c>
      <c r="E10" s="53" t="s">
        <v>153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154</v>
      </c>
      <c r="C12" s="59" t="s">
        <v>155</v>
      </c>
      <c r="D12" s="60">
        <v>43322</v>
      </c>
      <c r="E12" s="73">
        <v>6.7</v>
      </c>
      <c r="F12" s="74">
        <v>17.305997145200099</v>
      </c>
      <c r="G12" s="59">
        <v>10</v>
      </c>
      <c r="H12" s="59" t="s">
        <v>92</v>
      </c>
      <c r="I12" s="59" t="s">
        <v>92</v>
      </c>
      <c r="J12" s="59" t="s">
        <v>92</v>
      </c>
      <c r="K12" s="59" t="s">
        <v>92</v>
      </c>
      <c r="L12" s="59" t="s">
        <v>92</v>
      </c>
      <c r="M12" s="59">
        <v>2</v>
      </c>
      <c r="N12" s="59">
        <v>2</v>
      </c>
      <c r="O12" s="59">
        <v>3</v>
      </c>
      <c r="P12" s="59">
        <v>3</v>
      </c>
      <c r="Q12" s="59" t="s">
        <v>92</v>
      </c>
      <c r="R12" s="59" t="s">
        <v>92</v>
      </c>
      <c r="S12" s="59" t="s">
        <v>92</v>
      </c>
      <c r="T12" s="59" t="s">
        <v>92</v>
      </c>
      <c r="U12" s="59"/>
      <c r="V12" s="59"/>
      <c r="W12" s="59"/>
      <c r="X12" s="59"/>
      <c r="Y12" s="59"/>
    </row>
    <row r="13" spans="1:25">
      <c r="B13" s="59" t="s">
        <v>156</v>
      </c>
      <c r="C13" s="59" t="s">
        <v>155</v>
      </c>
      <c r="D13" s="60">
        <v>43322</v>
      </c>
      <c r="E13" s="73">
        <v>6.1</v>
      </c>
      <c r="F13" s="76">
        <v>18.041064501878864</v>
      </c>
      <c r="G13" s="59">
        <v>10</v>
      </c>
      <c r="H13" s="59" t="s">
        <v>92</v>
      </c>
      <c r="I13" s="59" t="s">
        <v>92</v>
      </c>
      <c r="J13" s="59" t="s">
        <v>92</v>
      </c>
      <c r="K13" s="59" t="s">
        <v>92</v>
      </c>
      <c r="L13" s="59" t="s">
        <v>92</v>
      </c>
      <c r="M13" s="59">
        <v>4</v>
      </c>
      <c r="N13" s="59">
        <v>2</v>
      </c>
      <c r="O13" s="59">
        <v>3</v>
      </c>
      <c r="P13" s="59">
        <v>1</v>
      </c>
      <c r="Q13" s="59" t="s">
        <v>92</v>
      </c>
      <c r="R13" s="59" t="s">
        <v>92</v>
      </c>
      <c r="S13" s="59" t="s">
        <v>92</v>
      </c>
      <c r="T13" s="59" t="s">
        <v>92</v>
      </c>
      <c r="U13" s="59"/>
      <c r="V13" s="59"/>
      <c r="W13" s="59"/>
      <c r="X13" s="59"/>
      <c r="Y13" s="59"/>
    </row>
    <row r="14" spans="1:25">
      <c r="B14" s="59" t="s">
        <v>157</v>
      </c>
      <c r="C14" s="59" t="s">
        <v>155</v>
      </c>
      <c r="D14" s="60">
        <v>43322</v>
      </c>
      <c r="E14" s="73">
        <v>6.5</v>
      </c>
      <c r="F14" s="77">
        <v>19.527623348368994</v>
      </c>
      <c r="G14" s="59">
        <v>10</v>
      </c>
      <c r="H14" s="59" t="s">
        <v>92</v>
      </c>
      <c r="I14" s="59" t="s">
        <v>92</v>
      </c>
      <c r="J14" s="59" t="s">
        <v>92</v>
      </c>
      <c r="K14" s="59" t="s">
        <v>92</v>
      </c>
      <c r="L14" s="59">
        <v>1</v>
      </c>
      <c r="M14" s="59">
        <v>1</v>
      </c>
      <c r="N14" s="59">
        <v>2</v>
      </c>
      <c r="O14" s="59">
        <v>4</v>
      </c>
      <c r="P14" s="59">
        <v>2</v>
      </c>
      <c r="Q14" s="59" t="s">
        <v>92</v>
      </c>
      <c r="R14" s="59" t="s">
        <v>92</v>
      </c>
      <c r="S14" s="59" t="s">
        <v>92</v>
      </c>
      <c r="T14" s="59" t="s">
        <v>92</v>
      </c>
      <c r="U14" s="59"/>
      <c r="V14" s="59"/>
      <c r="W14" s="59"/>
      <c r="X14" s="59"/>
      <c r="Y14" s="59"/>
    </row>
    <row r="15" spans="1:25">
      <c r="B15" s="59" t="s">
        <v>158</v>
      </c>
      <c r="C15" s="59" t="s">
        <v>155</v>
      </c>
      <c r="D15" s="60">
        <v>43322</v>
      </c>
      <c r="E15" s="73">
        <v>6.1</v>
      </c>
      <c r="F15" s="77">
        <v>16.302113541176261</v>
      </c>
      <c r="G15" s="59">
        <v>10</v>
      </c>
      <c r="H15" s="59" t="s">
        <v>92</v>
      </c>
      <c r="I15" s="59" t="s">
        <v>92</v>
      </c>
      <c r="J15" s="59" t="s">
        <v>92</v>
      </c>
      <c r="K15" s="59" t="s">
        <v>92</v>
      </c>
      <c r="L15" s="59" t="s">
        <v>92</v>
      </c>
      <c r="M15" s="59">
        <v>3</v>
      </c>
      <c r="N15" s="59">
        <v>4</v>
      </c>
      <c r="O15" s="59">
        <v>2</v>
      </c>
      <c r="P15" s="59">
        <v>1</v>
      </c>
      <c r="Q15" s="59" t="s">
        <v>92</v>
      </c>
      <c r="R15" s="59" t="s">
        <v>92</v>
      </c>
      <c r="S15" s="59" t="s">
        <v>92</v>
      </c>
      <c r="T15" s="59" t="s">
        <v>92</v>
      </c>
      <c r="U15" s="59"/>
      <c r="V15" s="59"/>
      <c r="W15" s="59"/>
      <c r="X15" s="59"/>
      <c r="Y15" s="59"/>
    </row>
    <row r="16" spans="1:25">
      <c r="B16" s="59" t="s">
        <v>159</v>
      </c>
      <c r="C16" s="59" t="s">
        <v>155</v>
      </c>
      <c r="D16" s="60">
        <v>43322</v>
      </c>
      <c r="E16" s="73">
        <v>6.4</v>
      </c>
      <c r="F16" s="77">
        <v>15.095184110613976</v>
      </c>
      <c r="G16" s="59">
        <v>10</v>
      </c>
      <c r="H16" s="59" t="s">
        <v>92</v>
      </c>
      <c r="I16" s="59" t="s">
        <v>92</v>
      </c>
      <c r="J16" s="59" t="s">
        <v>92</v>
      </c>
      <c r="K16" s="59" t="s">
        <v>92</v>
      </c>
      <c r="L16" s="59" t="s">
        <v>92</v>
      </c>
      <c r="M16" s="59">
        <v>2</v>
      </c>
      <c r="N16" s="59">
        <v>3</v>
      </c>
      <c r="O16" s="59">
        <v>4</v>
      </c>
      <c r="P16" s="59">
        <v>1</v>
      </c>
      <c r="Q16" s="59" t="s">
        <v>92</v>
      </c>
      <c r="R16" s="59" t="s">
        <v>92</v>
      </c>
      <c r="S16" s="59" t="s">
        <v>92</v>
      </c>
      <c r="T16" s="59" t="s">
        <v>92</v>
      </c>
      <c r="U16" s="59"/>
      <c r="V16" s="59"/>
      <c r="W16" s="59"/>
      <c r="X16" s="59"/>
      <c r="Y16" s="59"/>
    </row>
    <row r="17" spans="2:25">
      <c r="B17" s="59" t="s">
        <v>160</v>
      </c>
      <c r="C17" s="59" t="s">
        <v>155</v>
      </c>
      <c r="D17" s="60">
        <v>43322</v>
      </c>
      <c r="E17" s="73">
        <v>6.6</v>
      </c>
      <c r="F17" s="77">
        <v>17.784663496625246</v>
      </c>
      <c r="G17" s="59">
        <v>10</v>
      </c>
      <c r="H17" s="59" t="s">
        <v>92</v>
      </c>
      <c r="I17" s="59" t="s">
        <v>92</v>
      </c>
      <c r="J17" s="59" t="s">
        <v>92</v>
      </c>
      <c r="K17" s="59" t="s">
        <v>92</v>
      </c>
      <c r="L17" s="59" t="s">
        <v>92</v>
      </c>
      <c r="M17" s="59">
        <v>2</v>
      </c>
      <c r="N17" s="59">
        <v>3</v>
      </c>
      <c r="O17" s="59">
        <v>2</v>
      </c>
      <c r="P17" s="59">
        <v>3</v>
      </c>
      <c r="Q17" s="59" t="s">
        <v>92</v>
      </c>
      <c r="R17" s="59" t="s">
        <v>92</v>
      </c>
      <c r="S17" s="59" t="s">
        <v>92</v>
      </c>
      <c r="T17" s="59" t="s">
        <v>92</v>
      </c>
      <c r="U17" s="59"/>
      <c r="V17" s="59"/>
      <c r="W17" s="59"/>
      <c r="X17" s="59"/>
      <c r="Y17" s="59"/>
    </row>
    <row r="18" spans="2:25">
      <c r="B18" s="59" t="s">
        <v>161</v>
      </c>
      <c r="C18" s="59" t="s">
        <v>155</v>
      </c>
      <c r="D18" s="60">
        <v>43322</v>
      </c>
      <c r="E18" s="73">
        <v>6.3</v>
      </c>
      <c r="F18" s="77">
        <v>18.404790614736616</v>
      </c>
      <c r="G18" s="59">
        <v>10</v>
      </c>
      <c r="H18" s="59" t="s">
        <v>92</v>
      </c>
      <c r="I18" s="59" t="s">
        <v>92</v>
      </c>
      <c r="J18" s="59" t="s">
        <v>92</v>
      </c>
      <c r="K18" s="59" t="s">
        <v>92</v>
      </c>
      <c r="L18" s="59">
        <v>1</v>
      </c>
      <c r="M18" s="59">
        <v>1</v>
      </c>
      <c r="N18" s="59">
        <v>3</v>
      </c>
      <c r="O18" s="59">
        <v>4</v>
      </c>
      <c r="P18" s="59">
        <v>1</v>
      </c>
      <c r="Q18" s="59" t="s">
        <v>92</v>
      </c>
      <c r="R18" s="59" t="s">
        <v>92</v>
      </c>
      <c r="S18" s="59" t="s">
        <v>92</v>
      </c>
      <c r="T18" s="59" t="s">
        <v>92</v>
      </c>
      <c r="U18" s="59"/>
      <c r="V18" s="59"/>
      <c r="W18" s="59"/>
      <c r="X18" s="59"/>
      <c r="Y18" s="59"/>
    </row>
    <row r="19" spans="2:25">
      <c r="B19" s="59" t="s">
        <v>162</v>
      </c>
      <c r="C19" s="59" t="s">
        <v>155</v>
      </c>
      <c r="D19" s="60">
        <v>43322</v>
      </c>
      <c r="E19" s="73">
        <v>6.4</v>
      </c>
      <c r="F19" s="77">
        <v>17</v>
      </c>
      <c r="G19" s="59">
        <v>10</v>
      </c>
      <c r="H19" s="59"/>
      <c r="I19" s="59"/>
      <c r="J19" s="59"/>
      <c r="K19" s="59"/>
      <c r="L19" s="59"/>
      <c r="M19" s="59">
        <v>2</v>
      </c>
      <c r="N19" s="59">
        <v>3</v>
      </c>
      <c r="O19" s="59">
        <v>3</v>
      </c>
      <c r="P19" s="59">
        <v>2</v>
      </c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154</v>
      </c>
      <c r="C20" s="59" t="s">
        <v>163</v>
      </c>
      <c r="D20" s="60">
        <v>43322</v>
      </c>
      <c r="E20" s="59">
        <v>13895</v>
      </c>
      <c r="F20" s="59">
        <v>25</v>
      </c>
      <c r="G20" s="59">
        <v>10</v>
      </c>
      <c r="H20" s="59"/>
      <c r="I20" s="59"/>
      <c r="J20" s="59"/>
      <c r="K20" s="59"/>
      <c r="L20" s="59"/>
      <c r="M20" s="59"/>
      <c r="N20" s="59">
        <v>1</v>
      </c>
      <c r="O20" s="59">
        <v>1</v>
      </c>
      <c r="P20" s="59"/>
      <c r="Q20" s="59"/>
      <c r="R20" s="59">
        <v>8</v>
      </c>
      <c r="S20" s="59"/>
      <c r="T20" s="59"/>
      <c r="U20" s="59"/>
      <c r="V20" s="59"/>
      <c r="W20" s="59"/>
      <c r="X20" s="59"/>
      <c r="Y20" s="59"/>
    </row>
    <row r="21" spans="2:25">
      <c r="B21" s="59" t="s">
        <v>156</v>
      </c>
      <c r="C21" s="59" t="s">
        <v>163</v>
      </c>
      <c r="D21" s="60">
        <v>43322</v>
      </c>
      <c r="E21" s="59">
        <v>13191</v>
      </c>
      <c r="F21" s="59">
        <v>30</v>
      </c>
      <c r="G21" s="59">
        <v>10</v>
      </c>
      <c r="H21" s="59"/>
      <c r="I21" s="59"/>
      <c r="J21" s="59"/>
      <c r="K21" s="59"/>
      <c r="L21" s="59">
        <v>1</v>
      </c>
      <c r="M21" s="59"/>
      <c r="N21" s="59"/>
      <c r="O21" s="59">
        <v>1</v>
      </c>
      <c r="P21" s="59">
        <v>1</v>
      </c>
      <c r="Q21" s="59">
        <v>1</v>
      </c>
      <c r="R21" s="59">
        <v>6</v>
      </c>
      <c r="S21" s="59"/>
      <c r="T21" s="59"/>
      <c r="U21" s="59"/>
      <c r="V21" s="59"/>
      <c r="W21" s="59"/>
      <c r="X21" s="59"/>
      <c r="Y21" s="59"/>
    </row>
    <row r="22" spans="2:25">
      <c r="B22" s="59" t="s">
        <v>157</v>
      </c>
      <c r="C22" s="59" t="s">
        <v>163</v>
      </c>
      <c r="D22" s="60">
        <v>43322</v>
      </c>
      <c r="E22" s="59">
        <v>13487</v>
      </c>
      <c r="F22" s="59">
        <v>23</v>
      </c>
      <c r="G22" s="59">
        <v>9</v>
      </c>
      <c r="H22" s="59"/>
      <c r="I22" s="59"/>
      <c r="J22" s="59"/>
      <c r="K22" s="59"/>
      <c r="L22" s="59"/>
      <c r="M22" s="59"/>
      <c r="N22" s="59">
        <v>1</v>
      </c>
      <c r="O22" s="59">
        <v>1</v>
      </c>
      <c r="P22" s="59"/>
      <c r="Q22" s="59">
        <v>2</v>
      </c>
      <c r="R22" s="59">
        <v>5</v>
      </c>
      <c r="S22" s="59"/>
      <c r="T22" s="59"/>
      <c r="U22" s="59"/>
      <c r="V22" s="59"/>
      <c r="W22" s="59"/>
      <c r="X22" s="59"/>
      <c r="Y22" s="59"/>
    </row>
    <row r="23" spans="2:25">
      <c r="B23" s="59" t="s">
        <v>158</v>
      </c>
      <c r="C23" s="59" t="s">
        <v>163</v>
      </c>
      <c r="D23" s="60">
        <v>43322</v>
      </c>
      <c r="E23" s="59">
        <v>14526</v>
      </c>
      <c r="F23" s="59">
        <v>17</v>
      </c>
      <c r="G23" s="59">
        <v>10</v>
      </c>
      <c r="H23" s="59"/>
      <c r="I23" s="59"/>
      <c r="J23" s="59"/>
      <c r="K23" s="59"/>
      <c r="L23" s="59"/>
      <c r="M23" s="59"/>
      <c r="N23" s="59"/>
      <c r="O23" s="59">
        <v>1</v>
      </c>
      <c r="P23" s="59"/>
      <c r="Q23" s="59">
        <v>1</v>
      </c>
      <c r="R23" s="59">
        <v>8</v>
      </c>
      <c r="S23" s="59"/>
      <c r="T23" s="59"/>
      <c r="U23" s="59"/>
      <c r="V23" s="59"/>
      <c r="W23" s="59"/>
      <c r="X23" s="59"/>
      <c r="Y23" s="59"/>
    </row>
    <row r="24" spans="2:25">
      <c r="B24" s="59" t="s">
        <v>159</v>
      </c>
      <c r="C24" s="59" t="s">
        <v>163</v>
      </c>
      <c r="D24" s="60">
        <v>43322</v>
      </c>
      <c r="E24" s="59">
        <v>13191</v>
      </c>
      <c r="F24" s="59">
        <v>29</v>
      </c>
      <c r="G24" s="59">
        <v>9</v>
      </c>
      <c r="H24" s="59"/>
      <c r="I24" s="59"/>
      <c r="J24" s="59"/>
      <c r="K24" s="59"/>
      <c r="L24" s="59"/>
      <c r="M24" s="59"/>
      <c r="N24" s="59">
        <v>2</v>
      </c>
      <c r="O24" s="59"/>
      <c r="P24" s="59">
        <v>1</v>
      </c>
      <c r="Q24" s="59">
        <v>1</v>
      </c>
      <c r="R24" s="59">
        <v>5</v>
      </c>
      <c r="S24" s="59"/>
      <c r="T24" s="59"/>
      <c r="U24" s="59"/>
      <c r="V24" s="59"/>
      <c r="W24" s="59"/>
      <c r="X24" s="59"/>
      <c r="Y24" s="59"/>
    </row>
    <row r="25" spans="2:25">
      <c r="B25" s="59" t="s">
        <v>160</v>
      </c>
      <c r="C25" s="59" t="s">
        <v>163</v>
      </c>
      <c r="D25" s="60">
        <v>43322</v>
      </c>
      <c r="E25" s="59">
        <v>12100</v>
      </c>
      <c r="F25" s="59">
        <v>33</v>
      </c>
      <c r="G25" s="59">
        <v>10</v>
      </c>
      <c r="H25" s="59"/>
      <c r="I25" s="59"/>
      <c r="J25" s="59">
        <v>1</v>
      </c>
      <c r="K25" s="59"/>
      <c r="L25" s="59"/>
      <c r="M25" s="59"/>
      <c r="N25" s="59"/>
      <c r="O25" s="59"/>
      <c r="P25" s="59">
        <v>3</v>
      </c>
      <c r="Q25" s="59">
        <v>2</v>
      </c>
      <c r="R25" s="59">
        <v>4</v>
      </c>
      <c r="S25" s="59"/>
      <c r="T25" s="59"/>
      <c r="U25" s="59"/>
      <c r="V25" s="59"/>
      <c r="W25" s="59"/>
      <c r="X25" s="59"/>
      <c r="Y25" s="59"/>
    </row>
    <row r="26" spans="2:25">
      <c r="B26" s="59" t="s">
        <v>161</v>
      </c>
      <c r="C26" s="59" t="s">
        <v>163</v>
      </c>
      <c r="D26" s="60">
        <v>43322</v>
      </c>
      <c r="E26" s="59">
        <v>14952</v>
      </c>
      <c r="F26" s="59">
        <v>19</v>
      </c>
      <c r="G26" s="59">
        <v>10</v>
      </c>
      <c r="H26" s="59"/>
      <c r="I26" s="59"/>
      <c r="J26" s="59"/>
      <c r="K26" s="59"/>
      <c r="L26" s="59"/>
      <c r="M26" s="59"/>
      <c r="N26" s="59"/>
      <c r="O26" s="59"/>
      <c r="P26" s="59">
        <v>2</v>
      </c>
      <c r="Q26" s="59">
        <v>1</v>
      </c>
      <c r="R26" s="59">
        <v>3</v>
      </c>
      <c r="S26" s="59">
        <v>4</v>
      </c>
      <c r="T26" s="59"/>
      <c r="U26" s="59"/>
      <c r="V26" s="59"/>
      <c r="W26" s="59"/>
      <c r="X26" s="59"/>
      <c r="Y26" s="59"/>
    </row>
    <row r="27" spans="2:25">
      <c r="B27" s="59" t="s">
        <v>162</v>
      </c>
      <c r="C27" s="59" t="s">
        <v>163</v>
      </c>
      <c r="D27" s="60">
        <v>43322</v>
      </c>
      <c r="E27" s="59">
        <v>13156</v>
      </c>
      <c r="F27" s="59">
        <v>34</v>
      </c>
      <c r="G27" s="59">
        <v>10</v>
      </c>
      <c r="H27" s="59"/>
      <c r="I27" s="59"/>
      <c r="J27" s="59"/>
      <c r="K27" s="59"/>
      <c r="L27" s="59"/>
      <c r="M27" s="59">
        <v>1</v>
      </c>
      <c r="N27" s="59"/>
      <c r="O27" s="59">
        <v>2</v>
      </c>
      <c r="P27" s="59">
        <v>2</v>
      </c>
      <c r="Q27" s="59"/>
      <c r="R27" s="59">
        <v>2</v>
      </c>
      <c r="S27" s="59">
        <v>3</v>
      </c>
      <c r="T27" s="59"/>
      <c r="U27" s="59"/>
      <c r="V27" s="59"/>
      <c r="W27" s="59"/>
      <c r="X27" s="59"/>
      <c r="Y27" s="59"/>
    </row>
    <row r="28" spans="2:25">
      <c r="B28" s="59" t="s">
        <v>154</v>
      </c>
      <c r="C28" s="59" t="s">
        <v>164</v>
      </c>
      <c r="D28" s="60">
        <v>43322</v>
      </c>
      <c r="E28" s="59">
        <v>10981</v>
      </c>
      <c r="F28" s="59">
        <v>32</v>
      </c>
      <c r="G28" s="59">
        <v>10</v>
      </c>
      <c r="H28" s="59"/>
      <c r="I28" s="59"/>
      <c r="J28" s="59"/>
      <c r="K28" s="59"/>
      <c r="L28" s="59">
        <v>1</v>
      </c>
      <c r="M28" s="59"/>
      <c r="N28" s="59">
        <v>1</v>
      </c>
      <c r="O28" s="59">
        <v>1</v>
      </c>
      <c r="P28" s="59">
        <v>3</v>
      </c>
      <c r="Q28" s="59">
        <v>2</v>
      </c>
      <c r="R28" s="59">
        <v>2</v>
      </c>
      <c r="S28" s="59"/>
      <c r="T28" s="59"/>
      <c r="U28" s="59"/>
      <c r="V28" s="59"/>
      <c r="W28" s="59"/>
      <c r="X28" s="59"/>
      <c r="Y28" s="59"/>
    </row>
    <row r="29" spans="2:25">
      <c r="B29" s="59" t="s">
        <v>156</v>
      </c>
      <c r="C29" s="59" t="s">
        <v>164</v>
      </c>
      <c r="D29" s="60">
        <v>43322</v>
      </c>
      <c r="E29" s="59">
        <v>10441</v>
      </c>
      <c r="F29" s="59">
        <v>28</v>
      </c>
      <c r="G29" s="59">
        <v>10</v>
      </c>
      <c r="H29" s="59"/>
      <c r="I29" s="59"/>
      <c r="J29" s="59"/>
      <c r="K29" s="59"/>
      <c r="L29" s="59"/>
      <c r="M29" s="59">
        <v>1</v>
      </c>
      <c r="N29" s="59">
        <v>1</v>
      </c>
      <c r="O29" s="59">
        <v>2</v>
      </c>
      <c r="P29" s="59">
        <v>3</v>
      </c>
      <c r="Q29" s="59">
        <v>2</v>
      </c>
      <c r="R29" s="59">
        <v>1</v>
      </c>
      <c r="S29" s="59"/>
      <c r="T29" s="59"/>
      <c r="U29" s="59"/>
      <c r="V29" s="59"/>
      <c r="W29" s="59"/>
      <c r="X29" s="59"/>
      <c r="Y29" s="59"/>
    </row>
    <row r="30" spans="2:25">
      <c r="B30" s="59" t="s">
        <v>157</v>
      </c>
      <c r="C30" s="59" t="s">
        <v>164</v>
      </c>
      <c r="D30" s="60">
        <v>43322</v>
      </c>
      <c r="E30" s="59">
        <v>10650</v>
      </c>
      <c r="F30" s="59">
        <v>23</v>
      </c>
      <c r="G30" s="59">
        <v>9</v>
      </c>
      <c r="H30" s="59"/>
      <c r="I30" s="59"/>
      <c r="J30" s="59"/>
      <c r="K30" s="59"/>
      <c r="L30" s="59"/>
      <c r="M30" s="59"/>
      <c r="N30" s="59">
        <v>1</v>
      </c>
      <c r="O30" s="59">
        <v>1</v>
      </c>
      <c r="P30" s="59">
        <v>5</v>
      </c>
      <c r="Q30" s="59"/>
      <c r="R30" s="59">
        <v>2</v>
      </c>
      <c r="S30" s="59"/>
      <c r="T30" s="59"/>
      <c r="U30" s="59"/>
      <c r="V30" s="59"/>
      <c r="W30" s="59"/>
      <c r="X30" s="59"/>
      <c r="Y30" s="59"/>
    </row>
    <row r="31" spans="2:25">
      <c r="B31" s="59" t="s">
        <v>158</v>
      </c>
      <c r="C31" s="59" t="s">
        <v>164</v>
      </c>
      <c r="D31" s="60">
        <v>43322</v>
      </c>
      <c r="E31" s="59">
        <v>8663</v>
      </c>
      <c r="F31" s="59">
        <v>24</v>
      </c>
      <c r="G31" s="59">
        <v>10</v>
      </c>
      <c r="H31" s="59"/>
      <c r="I31" s="59"/>
      <c r="J31" s="59"/>
      <c r="K31" s="59"/>
      <c r="L31" s="59"/>
      <c r="M31" s="59">
        <v>1</v>
      </c>
      <c r="N31" s="59">
        <v>3</v>
      </c>
      <c r="O31" s="59">
        <v>2</v>
      </c>
      <c r="P31" s="59">
        <v>4</v>
      </c>
      <c r="Q31" s="59"/>
      <c r="R31" s="59"/>
      <c r="S31" s="59"/>
      <c r="T31" s="59"/>
      <c r="U31" s="59"/>
      <c r="V31" s="59"/>
      <c r="W31" s="59"/>
      <c r="X31" s="59"/>
      <c r="Y31" s="59"/>
    </row>
    <row r="32" spans="2:25">
      <c r="B32" s="59" t="s">
        <v>159</v>
      </c>
      <c r="C32" s="59" t="s">
        <v>164</v>
      </c>
      <c r="D32" s="60">
        <v>43322</v>
      </c>
      <c r="E32" s="59">
        <v>9651</v>
      </c>
      <c r="F32" s="59">
        <v>21</v>
      </c>
      <c r="G32" s="59">
        <v>9</v>
      </c>
      <c r="H32" s="59"/>
      <c r="I32" s="59"/>
      <c r="J32" s="59"/>
      <c r="K32" s="59"/>
      <c r="L32" s="59"/>
      <c r="M32" s="59"/>
      <c r="N32" s="59">
        <v>2</v>
      </c>
      <c r="O32" s="59">
        <v>2</v>
      </c>
      <c r="P32" s="59">
        <v>4</v>
      </c>
      <c r="Q32" s="59">
        <v>1</v>
      </c>
      <c r="R32" s="59"/>
      <c r="S32" s="59"/>
      <c r="T32" s="59"/>
      <c r="U32" s="59"/>
      <c r="V32" s="59"/>
      <c r="W32" s="59"/>
      <c r="X32" s="59"/>
      <c r="Y32" s="59"/>
    </row>
    <row r="33" spans="1:25">
      <c r="B33" s="59" t="s">
        <v>160</v>
      </c>
      <c r="C33" s="59" t="s">
        <v>164</v>
      </c>
      <c r="D33" s="60">
        <v>43322</v>
      </c>
      <c r="E33" s="59">
        <v>10158</v>
      </c>
      <c r="F33" s="59">
        <v>20</v>
      </c>
      <c r="G33" s="59">
        <v>10</v>
      </c>
      <c r="H33" s="59"/>
      <c r="I33" s="59"/>
      <c r="J33" s="59"/>
      <c r="K33" s="59"/>
      <c r="L33" s="59"/>
      <c r="M33" s="59"/>
      <c r="N33" s="59">
        <v>1</v>
      </c>
      <c r="O33" s="59">
        <v>4</v>
      </c>
      <c r="P33" s="59">
        <v>3</v>
      </c>
      <c r="Q33" s="59">
        <v>2</v>
      </c>
      <c r="R33" s="59"/>
      <c r="S33" s="59"/>
      <c r="T33" s="59"/>
      <c r="U33" s="59"/>
      <c r="V33" s="59"/>
      <c r="W33" s="59"/>
      <c r="X33" s="59"/>
      <c r="Y33" s="59"/>
    </row>
    <row r="34" spans="1:25">
      <c r="B34" s="59" t="s">
        <v>161</v>
      </c>
      <c r="C34" s="59" t="s">
        <v>164</v>
      </c>
      <c r="D34" s="60">
        <v>43322</v>
      </c>
      <c r="E34" s="59">
        <v>9845</v>
      </c>
      <c r="F34" s="59">
        <v>29</v>
      </c>
      <c r="G34" s="59">
        <v>10</v>
      </c>
      <c r="H34" s="59"/>
      <c r="I34" s="59"/>
      <c r="J34" s="59"/>
      <c r="K34" s="59"/>
      <c r="L34" s="59"/>
      <c r="M34" s="59"/>
      <c r="N34" s="59">
        <v>2</v>
      </c>
      <c r="O34" s="59">
        <v>4</v>
      </c>
      <c r="P34" s="59">
        <v>2</v>
      </c>
      <c r="Q34" s="59"/>
      <c r="R34" s="59">
        <v>2</v>
      </c>
      <c r="S34" s="59"/>
      <c r="T34" s="59"/>
      <c r="U34" s="59"/>
      <c r="V34" s="59"/>
      <c r="W34" s="59"/>
      <c r="X34" s="59"/>
      <c r="Y34" s="59"/>
    </row>
    <row r="35" spans="1:25">
      <c r="B35" s="59" t="s">
        <v>162</v>
      </c>
      <c r="C35" s="59" t="s">
        <v>164</v>
      </c>
      <c r="D35" s="60">
        <v>43322</v>
      </c>
      <c r="E35" s="59">
        <v>9934</v>
      </c>
      <c r="F35" s="59">
        <v>20</v>
      </c>
      <c r="G35" s="59">
        <v>10</v>
      </c>
      <c r="H35" s="59"/>
      <c r="I35" s="59"/>
      <c r="J35" s="59"/>
      <c r="K35" s="59"/>
      <c r="L35" s="59"/>
      <c r="M35" s="59"/>
      <c r="N35" s="59">
        <v>2</v>
      </c>
      <c r="O35" s="59">
        <v>4</v>
      </c>
      <c r="P35" s="59">
        <v>2</v>
      </c>
      <c r="Q35" s="59">
        <v>2</v>
      </c>
      <c r="R35" s="59"/>
      <c r="S35" s="59"/>
      <c r="T35" s="59"/>
      <c r="U35" s="59"/>
      <c r="V35" s="59"/>
      <c r="W35" s="59"/>
      <c r="X35" s="59"/>
      <c r="Y35" s="59"/>
    </row>
    <row r="36" spans="1:25">
      <c r="B36" s="59" t="s">
        <v>154</v>
      </c>
      <c r="C36" s="59" t="s">
        <v>165</v>
      </c>
      <c r="D36" s="60">
        <v>43322</v>
      </c>
      <c r="E36" s="59">
        <v>100</v>
      </c>
      <c r="F36" s="59">
        <v>49</v>
      </c>
      <c r="G36" s="59">
        <v>10</v>
      </c>
      <c r="H36" s="59">
        <v>10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1:25">
      <c r="B37" s="59" t="s">
        <v>156</v>
      </c>
      <c r="C37" s="59" t="s">
        <v>165</v>
      </c>
      <c r="D37" s="60">
        <v>43322</v>
      </c>
      <c r="E37" s="59">
        <v>58</v>
      </c>
      <c r="F37" s="59">
        <v>71</v>
      </c>
      <c r="G37" s="59">
        <v>10</v>
      </c>
      <c r="H37" s="59">
        <v>10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1:25">
      <c r="B38" s="59" t="s">
        <v>157</v>
      </c>
      <c r="C38" s="59" t="s">
        <v>165</v>
      </c>
      <c r="D38" s="60">
        <v>43322</v>
      </c>
      <c r="E38" s="59">
        <v>54</v>
      </c>
      <c r="F38" s="59">
        <v>65</v>
      </c>
      <c r="G38" s="59">
        <v>10</v>
      </c>
      <c r="H38" s="59">
        <v>10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1:25">
      <c r="B39" s="59" t="s">
        <v>158</v>
      </c>
      <c r="C39" s="59" t="s">
        <v>165</v>
      </c>
      <c r="D39" s="60">
        <v>43322</v>
      </c>
      <c r="E39" s="59">
        <v>88</v>
      </c>
      <c r="F39" s="59">
        <v>78</v>
      </c>
      <c r="G39" s="59">
        <v>10</v>
      </c>
      <c r="H39" s="59">
        <v>10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1:25">
      <c r="B40" s="59" t="s">
        <v>159</v>
      </c>
      <c r="C40" s="59" t="s">
        <v>165</v>
      </c>
      <c r="D40" s="60">
        <v>43322</v>
      </c>
      <c r="E40" s="59">
        <v>95</v>
      </c>
      <c r="F40" s="59">
        <v>177</v>
      </c>
      <c r="G40" s="59">
        <v>10</v>
      </c>
      <c r="H40" s="59">
        <v>10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1:25">
      <c r="B41" s="59" t="s">
        <v>160</v>
      </c>
      <c r="C41" s="59" t="s">
        <v>165</v>
      </c>
      <c r="D41" s="60">
        <v>43322</v>
      </c>
      <c r="E41" s="59">
        <v>52</v>
      </c>
      <c r="F41" s="59">
        <v>75</v>
      </c>
      <c r="G41" s="59">
        <v>10</v>
      </c>
      <c r="H41" s="59">
        <v>10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1:25">
      <c r="B42" s="59" t="s">
        <v>161</v>
      </c>
      <c r="C42" s="59" t="s">
        <v>165</v>
      </c>
      <c r="D42" s="60">
        <v>43322</v>
      </c>
      <c r="E42" s="59">
        <v>26</v>
      </c>
      <c r="F42" s="59">
        <v>88</v>
      </c>
      <c r="G42" s="59">
        <v>10</v>
      </c>
      <c r="H42" s="59">
        <v>10</v>
      </c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</row>
    <row r="43" spans="1:25">
      <c r="B43" s="59" t="s">
        <v>162</v>
      </c>
      <c r="C43" s="59" t="s">
        <v>165</v>
      </c>
      <c r="D43" s="60">
        <v>43322</v>
      </c>
      <c r="E43" s="59">
        <v>93</v>
      </c>
      <c r="F43" s="59">
        <v>116</v>
      </c>
      <c r="G43" s="59">
        <v>10</v>
      </c>
      <c r="H43" s="59">
        <v>10</v>
      </c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</row>
    <row r="44" spans="1:25">
      <c r="A44"/>
      <c r="B44" s="59" t="s">
        <v>154</v>
      </c>
      <c r="C44" s="59" t="s">
        <v>166</v>
      </c>
      <c r="D44" s="60">
        <v>43322</v>
      </c>
      <c r="E44" s="59">
        <v>12558</v>
      </c>
      <c r="F44" s="59">
        <v>17</v>
      </c>
      <c r="G44" s="59">
        <v>10</v>
      </c>
      <c r="H44" s="59"/>
      <c r="I44" s="59"/>
      <c r="J44" s="59"/>
      <c r="K44" s="59"/>
      <c r="L44" s="59"/>
      <c r="M44" s="59"/>
      <c r="N44" s="59"/>
      <c r="O44" s="59">
        <v>1</v>
      </c>
      <c r="P44" s="59">
        <v>2</v>
      </c>
      <c r="Q44" s="59">
        <v>3</v>
      </c>
      <c r="R44" s="59">
        <v>4</v>
      </c>
      <c r="S44" s="59"/>
      <c r="T44" s="59"/>
      <c r="U44" s="59"/>
      <c r="V44" s="59"/>
      <c r="W44" s="59"/>
      <c r="X44" s="59"/>
      <c r="Y44" s="59"/>
    </row>
    <row r="45" spans="1:25">
      <c r="A45"/>
      <c r="B45" s="59" t="s">
        <v>156</v>
      </c>
      <c r="C45" s="59" t="s">
        <v>166</v>
      </c>
      <c r="D45" s="60">
        <v>43322</v>
      </c>
      <c r="E45" s="59">
        <v>11793</v>
      </c>
      <c r="F45" s="59">
        <v>40</v>
      </c>
      <c r="G45" s="59">
        <v>10</v>
      </c>
      <c r="H45" s="59"/>
      <c r="I45" s="59"/>
      <c r="J45" s="59"/>
      <c r="K45" s="59"/>
      <c r="L45" s="59">
        <v>1</v>
      </c>
      <c r="M45" s="59"/>
      <c r="N45" s="59">
        <v>1</v>
      </c>
      <c r="O45" s="59">
        <v>1</v>
      </c>
      <c r="P45" s="59">
        <v>2</v>
      </c>
      <c r="Q45" s="59">
        <v>3</v>
      </c>
      <c r="R45" s="59">
        <v>1</v>
      </c>
      <c r="S45" s="59">
        <v>1</v>
      </c>
      <c r="T45" s="59"/>
      <c r="U45" s="59"/>
      <c r="V45" s="59"/>
      <c r="W45" s="59"/>
      <c r="X45" s="59"/>
      <c r="Y45" s="59"/>
    </row>
    <row r="46" spans="1:25">
      <c r="A46"/>
      <c r="B46" s="59" t="s">
        <v>157</v>
      </c>
      <c r="C46" s="59" t="s">
        <v>166</v>
      </c>
      <c r="D46" s="60">
        <v>43322</v>
      </c>
      <c r="E46" s="59">
        <v>10216</v>
      </c>
      <c r="F46" s="59">
        <v>27</v>
      </c>
      <c r="G46" s="59">
        <v>10</v>
      </c>
      <c r="H46" s="59"/>
      <c r="I46" s="59"/>
      <c r="J46" s="59"/>
      <c r="K46" s="59"/>
      <c r="L46" s="59"/>
      <c r="M46" s="59"/>
      <c r="N46" s="59">
        <v>3</v>
      </c>
      <c r="O46" s="59">
        <v>2</v>
      </c>
      <c r="P46" s="59">
        <v>2</v>
      </c>
      <c r="Q46" s="59">
        <v>2</v>
      </c>
      <c r="R46" s="59">
        <v>1</v>
      </c>
      <c r="S46" s="59"/>
      <c r="T46" s="59"/>
      <c r="U46" s="59"/>
      <c r="V46" s="59"/>
      <c r="W46" s="59"/>
      <c r="X46" s="59"/>
      <c r="Y46" s="59"/>
    </row>
    <row r="47" spans="1:25">
      <c r="A47"/>
      <c r="B47" s="59" t="s">
        <v>158</v>
      </c>
      <c r="C47" s="59" t="s">
        <v>166</v>
      </c>
      <c r="D47" s="60">
        <v>43322</v>
      </c>
      <c r="E47" s="59">
        <v>13139</v>
      </c>
      <c r="F47" s="59">
        <v>15</v>
      </c>
      <c r="G47" s="59">
        <v>10</v>
      </c>
      <c r="H47" s="59"/>
      <c r="I47" s="59"/>
      <c r="J47" s="59"/>
      <c r="K47" s="59"/>
      <c r="L47" s="59"/>
      <c r="M47" s="59"/>
      <c r="N47" s="59"/>
      <c r="O47" s="59"/>
      <c r="P47" s="59">
        <v>3</v>
      </c>
      <c r="Q47" s="59">
        <v>4</v>
      </c>
      <c r="R47" s="59">
        <v>3</v>
      </c>
      <c r="S47" s="59"/>
      <c r="T47" s="59"/>
      <c r="U47" s="59"/>
      <c r="V47" s="59"/>
      <c r="W47" s="59"/>
      <c r="X47" s="59"/>
      <c r="Y47" s="59"/>
    </row>
    <row r="48" spans="1:25">
      <c r="A48"/>
      <c r="B48" s="59" t="s">
        <v>159</v>
      </c>
      <c r="C48" s="59" t="s">
        <v>166</v>
      </c>
      <c r="D48" s="60">
        <v>43322</v>
      </c>
      <c r="E48" s="59">
        <v>12137</v>
      </c>
      <c r="F48" s="59">
        <v>34</v>
      </c>
      <c r="G48" s="59">
        <v>10</v>
      </c>
      <c r="H48" s="59"/>
      <c r="I48" s="59"/>
      <c r="J48" s="59"/>
      <c r="K48" s="59"/>
      <c r="L48" s="59">
        <v>1</v>
      </c>
      <c r="M48" s="59">
        <v>1</v>
      </c>
      <c r="N48" s="59"/>
      <c r="O48" s="59"/>
      <c r="P48" s="59">
        <v>1</v>
      </c>
      <c r="Q48" s="59">
        <v>4</v>
      </c>
      <c r="R48" s="59">
        <v>3</v>
      </c>
      <c r="S48" s="59"/>
      <c r="T48" s="59"/>
      <c r="U48" s="59"/>
      <c r="V48" s="59"/>
      <c r="W48" s="59"/>
      <c r="X48" s="59"/>
      <c r="Y48" s="59"/>
    </row>
    <row r="49" spans="1:25">
      <c r="A49"/>
      <c r="B49" s="59" t="s">
        <v>160</v>
      </c>
      <c r="C49" s="59" t="s">
        <v>166</v>
      </c>
      <c r="D49" s="60">
        <v>43322</v>
      </c>
      <c r="E49" s="59">
        <v>13469</v>
      </c>
      <c r="F49" s="59">
        <v>27</v>
      </c>
      <c r="G49" s="59">
        <v>10</v>
      </c>
      <c r="H49" s="59"/>
      <c r="I49" s="59"/>
      <c r="J49" s="59"/>
      <c r="K49" s="59"/>
      <c r="L49" s="59"/>
      <c r="M49" s="59"/>
      <c r="N49" s="59">
        <v>1</v>
      </c>
      <c r="O49" s="59"/>
      <c r="P49" s="59">
        <v>3</v>
      </c>
      <c r="Q49" s="59">
        <v>1</v>
      </c>
      <c r="R49" s="59">
        <v>3</v>
      </c>
      <c r="S49" s="59">
        <v>2</v>
      </c>
      <c r="T49" s="59"/>
      <c r="U49" s="59"/>
      <c r="V49" s="59"/>
      <c r="W49" s="59"/>
      <c r="X49" s="59"/>
      <c r="Y49" s="59"/>
    </row>
    <row r="50" spans="1:25">
      <c r="A50"/>
      <c r="B50" s="59" t="s">
        <v>161</v>
      </c>
      <c r="C50" s="59" t="s">
        <v>166</v>
      </c>
      <c r="D50" s="60">
        <v>43322</v>
      </c>
      <c r="E50" s="59">
        <v>13587</v>
      </c>
      <c r="F50" s="59">
        <v>25</v>
      </c>
      <c r="G50" s="59">
        <v>10</v>
      </c>
      <c r="H50" s="59"/>
      <c r="I50" s="59"/>
      <c r="J50" s="59"/>
      <c r="K50" s="59"/>
      <c r="L50" s="59"/>
      <c r="M50" s="59"/>
      <c r="N50" s="59">
        <v>1</v>
      </c>
      <c r="O50" s="59"/>
      <c r="P50" s="59">
        <v>2</v>
      </c>
      <c r="Q50" s="59">
        <v>2</v>
      </c>
      <c r="R50" s="59">
        <v>4</v>
      </c>
      <c r="S50" s="59">
        <v>1</v>
      </c>
      <c r="T50" s="59"/>
      <c r="U50" s="59"/>
      <c r="V50" s="59"/>
      <c r="W50" s="59"/>
      <c r="X50" s="59"/>
      <c r="Y50" s="59"/>
    </row>
    <row r="51" spans="1:25">
      <c r="A51"/>
      <c r="B51" s="59" t="s">
        <v>162</v>
      </c>
      <c r="C51" s="59" t="s">
        <v>166</v>
      </c>
      <c r="D51" s="60">
        <v>43322</v>
      </c>
      <c r="E51" s="59">
        <v>11935</v>
      </c>
      <c r="F51" s="59">
        <v>52</v>
      </c>
      <c r="G51" s="59">
        <v>10</v>
      </c>
      <c r="H51" s="59"/>
      <c r="I51" s="59"/>
      <c r="J51" s="59"/>
      <c r="K51" s="59">
        <v>1</v>
      </c>
      <c r="L51" s="59">
        <v>2</v>
      </c>
      <c r="M51" s="59"/>
      <c r="N51" s="59"/>
      <c r="O51" s="59"/>
      <c r="P51" s="59">
        <v>2</v>
      </c>
      <c r="Q51" s="59"/>
      <c r="R51" s="59">
        <v>3</v>
      </c>
      <c r="S51" s="59">
        <v>1</v>
      </c>
      <c r="T51" s="59">
        <v>1</v>
      </c>
      <c r="U51" s="59"/>
      <c r="V51" s="59"/>
      <c r="W51" s="59"/>
      <c r="X51" s="59"/>
      <c r="Y51" s="59"/>
    </row>
    <row r="52" spans="1:25">
      <c r="A52"/>
      <c r="B52" s="59" t="s">
        <v>154</v>
      </c>
      <c r="C52" s="59" t="s">
        <v>167</v>
      </c>
      <c r="D52" s="60">
        <v>43322</v>
      </c>
      <c r="E52" s="59">
        <v>38</v>
      </c>
      <c r="F52" s="59">
        <v>53</v>
      </c>
      <c r="G52" s="59">
        <v>10</v>
      </c>
      <c r="H52" s="59">
        <v>10</v>
      </c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25">
      <c r="A53"/>
      <c r="B53" s="59" t="s">
        <v>156</v>
      </c>
      <c r="C53" s="59" t="s">
        <v>167</v>
      </c>
      <c r="D53" s="60">
        <v>43322</v>
      </c>
      <c r="E53" s="59">
        <v>29</v>
      </c>
      <c r="F53" s="59">
        <v>97</v>
      </c>
      <c r="G53" s="59">
        <v>10</v>
      </c>
      <c r="H53" s="59">
        <v>10</v>
      </c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</row>
    <row r="54" spans="1:25">
      <c r="A54"/>
      <c r="B54" s="59" t="s">
        <v>157</v>
      </c>
      <c r="C54" s="59" t="s">
        <v>167</v>
      </c>
      <c r="D54" s="60">
        <v>43322</v>
      </c>
      <c r="E54" s="59">
        <v>19</v>
      </c>
      <c r="F54" s="59">
        <v>37</v>
      </c>
      <c r="G54" s="59">
        <v>10</v>
      </c>
      <c r="H54" s="59">
        <v>10</v>
      </c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</row>
    <row r="55" spans="1:25">
      <c r="A55"/>
      <c r="B55" s="59" t="s">
        <v>158</v>
      </c>
      <c r="C55" s="59" t="s">
        <v>167</v>
      </c>
      <c r="D55" s="60">
        <v>43322</v>
      </c>
      <c r="E55" s="59">
        <v>33</v>
      </c>
      <c r="F55" s="59">
        <v>67</v>
      </c>
      <c r="G55" s="59">
        <v>10</v>
      </c>
      <c r="H55" s="59">
        <v>10</v>
      </c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</row>
    <row r="56" spans="1:25">
      <c r="A56"/>
      <c r="B56" s="59" t="s">
        <v>159</v>
      </c>
      <c r="C56" s="59" t="s">
        <v>167</v>
      </c>
      <c r="D56" s="60">
        <v>43322</v>
      </c>
      <c r="E56" s="59">
        <v>20</v>
      </c>
      <c r="F56" s="59">
        <v>60</v>
      </c>
      <c r="G56" s="59">
        <v>10</v>
      </c>
      <c r="H56" s="59">
        <v>10</v>
      </c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</row>
    <row r="57" spans="1:25">
      <c r="A57"/>
      <c r="B57" s="59" t="s">
        <v>160</v>
      </c>
      <c r="C57" s="59" t="s">
        <v>167</v>
      </c>
      <c r="D57" s="60">
        <v>43322</v>
      </c>
      <c r="E57" s="59">
        <v>19</v>
      </c>
      <c r="F57" s="59">
        <v>95</v>
      </c>
      <c r="G57" s="59">
        <v>10</v>
      </c>
      <c r="H57" s="59">
        <v>10</v>
      </c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</row>
    <row r="58" spans="1:25">
      <c r="A58"/>
      <c r="B58" s="59" t="s">
        <v>161</v>
      </c>
      <c r="C58" s="59" t="s">
        <v>167</v>
      </c>
      <c r="D58" s="60">
        <v>43322</v>
      </c>
      <c r="E58" s="59">
        <v>42</v>
      </c>
      <c r="F58" s="59">
        <v>79</v>
      </c>
      <c r="G58" s="59">
        <v>10</v>
      </c>
      <c r="H58" s="59">
        <v>10</v>
      </c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</row>
    <row r="59" spans="1:25">
      <c r="A59"/>
      <c r="B59" s="59" t="s">
        <v>162</v>
      </c>
      <c r="C59" s="59" t="s">
        <v>167</v>
      </c>
      <c r="D59" s="60">
        <v>43322</v>
      </c>
      <c r="E59" s="59">
        <v>25</v>
      </c>
      <c r="F59" s="59">
        <v>48</v>
      </c>
      <c r="G59" s="59">
        <v>10</v>
      </c>
      <c r="H59" s="59">
        <v>10</v>
      </c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</row>
    <row r="60" spans="1: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>
      <c r="A61"/>
      <c r="B61" s="62" t="s">
        <v>46</v>
      </c>
    </row>
    <row r="62" spans="1:25">
      <c r="A62"/>
      <c r="B62" s="65" t="s">
        <v>47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</row>
    <row r="63" spans="1:25">
      <c r="A63"/>
      <c r="B63" s="65" t="s">
        <v>168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</row>
    <row r="64" spans="1:25">
      <c r="A64"/>
      <c r="B64" s="71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</row>
    <row r="65" spans="1:25">
      <c r="A65"/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</row>
    <row r="66" spans="1:25">
      <c r="A66"/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</row>
    <row r="67" spans="1: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3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3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3 X12:Y4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43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43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9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9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169</v>
      </c>
      <c r="C1" s="3"/>
      <c r="E1" s="4" t="s">
        <v>170</v>
      </c>
      <c r="G1" s="102"/>
      <c r="H1" s="102"/>
      <c r="I1" s="102"/>
      <c r="O1" s="5"/>
      <c r="Q1" s="5"/>
      <c r="T1" s="80" t="s">
        <v>171</v>
      </c>
    </row>
    <row r="2" spans="1:25" ht="20.25">
      <c r="B2" s="103" t="s">
        <v>172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173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174</v>
      </c>
      <c r="C5" s="12" t="s">
        <v>175</v>
      </c>
      <c r="D5" s="13"/>
      <c r="E5" s="14" t="s">
        <v>176</v>
      </c>
      <c r="F5" s="15"/>
      <c r="G5" s="105" t="s">
        <v>177</v>
      </c>
      <c r="H5" s="105"/>
      <c r="I5" s="16"/>
      <c r="J5" s="106">
        <v>43385</v>
      </c>
      <c r="K5" s="106"/>
      <c r="L5" s="106"/>
      <c r="M5" s="106"/>
      <c r="N5" s="106"/>
      <c r="O5" s="16"/>
      <c r="P5" s="17" t="s">
        <v>178</v>
      </c>
      <c r="Q5" s="18"/>
      <c r="R5" s="19"/>
      <c r="S5" s="14"/>
      <c r="T5" s="14"/>
      <c r="U5" s="107">
        <v>43392</v>
      </c>
      <c r="V5" s="108"/>
      <c r="W5" s="108"/>
      <c r="X5" s="108"/>
      <c r="Y5" s="20"/>
    </row>
    <row r="6" spans="1:25">
      <c r="A6" s="7"/>
      <c r="B6" s="21" t="s">
        <v>179</v>
      </c>
      <c r="C6" s="22" t="s">
        <v>180</v>
      </c>
      <c r="D6" s="23"/>
      <c r="E6" s="24" t="s">
        <v>181</v>
      </c>
      <c r="F6" s="25"/>
      <c r="G6" s="98" t="s">
        <v>182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183</v>
      </c>
      <c r="Q6" s="28"/>
      <c r="R6" s="28"/>
      <c r="S6" s="26"/>
      <c r="T6" s="28"/>
      <c r="U6" s="100"/>
      <c r="V6" s="100"/>
      <c r="W6" s="100"/>
      <c r="X6" s="100"/>
      <c r="Y6" s="29" t="s">
        <v>184</v>
      </c>
    </row>
    <row r="7" spans="1:25">
      <c r="A7" s="30"/>
      <c r="B7" s="31" t="s">
        <v>185</v>
      </c>
      <c r="C7" s="22" t="s">
        <v>186</v>
      </c>
      <c r="D7" s="23"/>
      <c r="E7" s="32"/>
      <c r="F7" s="33"/>
      <c r="G7" s="98" t="s">
        <v>187</v>
      </c>
      <c r="H7" s="98"/>
      <c r="I7" s="26"/>
      <c r="J7" s="101"/>
      <c r="K7" s="101"/>
      <c r="L7" s="101"/>
      <c r="M7" s="101"/>
      <c r="N7" s="101"/>
      <c r="O7" s="26"/>
      <c r="P7" s="27" t="s">
        <v>188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189</v>
      </c>
      <c r="C8" s="36" t="s">
        <v>190</v>
      </c>
      <c r="D8" s="37"/>
      <c r="E8" s="38" t="s">
        <v>191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192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193</v>
      </c>
      <c r="D10" s="52">
        <f>ROUNDDOWN((J5-J6+1)/7,0)</f>
        <v>43</v>
      </c>
      <c r="E10" s="53" t="s">
        <v>194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195</v>
      </c>
      <c r="C12" s="59" t="s">
        <v>196</v>
      </c>
      <c r="D12" s="60">
        <v>43385</v>
      </c>
      <c r="E12" s="59">
        <v>11</v>
      </c>
      <c r="F12" s="59">
        <v>36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197</v>
      </c>
      <c r="C13" s="59" t="s">
        <v>196</v>
      </c>
      <c r="D13" s="60">
        <v>43385</v>
      </c>
      <c r="E13" s="59">
        <v>26</v>
      </c>
      <c r="F13" s="59">
        <v>46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198</v>
      </c>
      <c r="C14" s="59" t="s">
        <v>196</v>
      </c>
      <c r="D14" s="60">
        <v>43385</v>
      </c>
      <c r="E14" s="59">
        <v>20</v>
      </c>
      <c r="F14" s="59">
        <v>100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199</v>
      </c>
      <c r="C15" s="59" t="s">
        <v>196</v>
      </c>
      <c r="D15" s="60">
        <v>43385</v>
      </c>
      <c r="E15" s="59">
        <v>20</v>
      </c>
      <c r="F15" s="59">
        <v>35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200</v>
      </c>
      <c r="C16" s="59" t="s">
        <v>196</v>
      </c>
      <c r="D16" s="60">
        <v>43385</v>
      </c>
      <c r="E16" s="59">
        <v>16</v>
      </c>
      <c r="F16" s="59">
        <v>75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201</v>
      </c>
      <c r="C17" s="59" t="s">
        <v>196</v>
      </c>
      <c r="D17" s="60">
        <v>43385</v>
      </c>
      <c r="E17" s="59">
        <v>5</v>
      </c>
      <c r="F17" s="59">
        <v>60</v>
      </c>
      <c r="G17" s="59">
        <v>9</v>
      </c>
      <c r="H17" s="59">
        <v>9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202</v>
      </c>
      <c r="C18" s="59" t="s">
        <v>196</v>
      </c>
      <c r="D18" s="60">
        <v>43385</v>
      </c>
      <c r="E18" s="59">
        <v>10</v>
      </c>
      <c r="F18" s="59">
        <v>90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203</v>
      </c>
      <c r="C19" s="59" t="s">
        <v>196</v>
      </c>
      <c r="D19" s="60">
        <v>43385</v>
      </c>
      <c r="E19" s="59">
        <v>26</v>
      </c>
      <c r="F19" s="59">
        <v>108</v>
      </c>
      <c r="G19" s="59">
        <v>10</v>
      </c>
      <c r="H19" s="59">
        <v>10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195</v>
      </c>
      <c r="C20" s="59" t="s">
        <v>204</v>
      </c>
      <c r="D20" s="60">
        <v>43385</v>
      </c>
      <c r="E20" s="59">
        <v>9547</v>
      </c>
      <c r="F20" s="59">
        <v>35</v>
      </c>
      <c r="G20" s="59">
        <v>10</v>
      </c>
      <c r="H20" s="59"/>
      <c r="I20" s="59"/>
      <c r="J20" s="59"/>
      <c r="K20" s="59"/>
      <c r="L20" s="59">
        <v>2</v>
      </c>
      <c r="M20" s="59"/>
      <c r="N20" s="59">
        <v>1</v>
      </c>
      <c r="O20" s="59">
        <v>2</v>
      </c>
      <c r="P20" s="59">
        <v>1</v>
      </c>
      <c r="Q20" s="59">
        <v>4</v>
      </c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197</v>
      </c>
      <c r="C21" s="59" t="s">
        <v>204</v>
      </c>
      <c r="D21" s="60">
        <v>43385</v>
      </c>
      <c r="E21" s="59">
        <v>8299</v>
      </c>
      <c r="F21" s="59">
        <v>40</v>
      </c>
      <c r="G21" s="59">
        <v>10</v>
      </c>
      <c r="H21" s="59"/>
      <c r="I21" s="59"/>
      <c r="J21" s="59"/>
      <c r="K21" s="59">
        <v>1</v>
      </c>
      <c r="L21" s="59">
        <v>1</v>
      </c>
      <c r="M21" s="59">
        <v>2</v>
      </c>
      <c r="N21" s="59">
        <v>1</v>
      </c>
      <c r="O21" s="59">
        <v>1</v>
      </c>
      <c r="P21" s="59">
        <v>3</v>
      </c>
      <c r="Q21" s="59">
        <v>1</v>
      </c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198</v>
      </c>
      <c r="C22" s="59" t="s">
        <v>204</v>
      </c>
      <c r="D22" s="60">
        <v>43385</v>
      </c>
      <c r="E22" s="59">
        <v>10631</v>
      </c>
      <c r="F22" s="59">
        <v>19</v>
      </c>
      <c r="G22" s="59">
        <v>10</v>
      </c>
      <c r="H22" s="59"/>
      <c r="I22" s="59"/>
      <c r="J22" s="59"/>
      <c r="K22" s="59"/>
      <c r="L22" s="59"/>
      <c r="M22" s="59">
        <v>1</v>
      </c>
      <c r="N22" s="59"/>
      <c r="O22" s="59">
        <v>2</v>
      </c>
      <c r="P22" s="59">
        <v>5</v>
      </c>
      <c r="Q22" s="59">
        <v>2</v>
      </c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199</v>
      </c>
      <c r="C23" s="59" t="s">
        <v>204</v>
      </c>
      <c r="D23" s="60">
        <v>43385</v>
      </c>
      <c r="E23" s="59">
        <v>11521</v>
      </c>
      <c r="F23" s="59">
        <v>14</v>
      </c>
      <c r="G23" s="59">
        <v>10</v>
      </c>
      <c r="H23" s="59"/>
      <c r="I23" s="59"/>
      <c r="J23" s="59"/>
      <c r="K23" s="59"/>
      <c r="L23" s="59"/>
      <c r="M23" s="59"/>
      <c r="N23" s="59"/>
      <c r="O23" s="59">
        <v>3</v>
      </c>
      <c r="P23" s="59">
        <v>1</v>
      </c>
      <c r="Q23" s="59">
        <v>6</v>
      </c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200</v>
      </c>
      <c r="C24" s="59" t="s">
        <v>204</v>
      </c>
      <c r="D24" s="60">
        <v>43385</v>
      </c>
      <c r="E24" s="59">
        <v>8423</v>
      </c>
      <c r="F24" s="59">
        <v>25</v>
      </c>
      <c r="G24" s="59">
        <v>10</v>
      </c>
      <c r="H24" s="59"/>
      <c r="I24" s="59"/>
      <c r="J24" s="59"/>
      <c r="K24" s="59"/>
      <c r="L24" s="59"/>
      <c r="M24" s="59">
        <v>1</v>
      </c>
      <c r="N24" s="59">
        <v>3</v>
      </c>
      <c r="O24" s="59">
        <v>4</v>
      </c>
      <c r="P24" s="59">
        <v>1</v>
      </c>
      <c r="Q24" s="59">
        <v>1</v>
      </c>
      <c r="R24" s="59"/>
      <c r="S24" s="59"/>
      <c r="T24" s="59"/>
      <c r="U24" s="59"/>
      <c r="V24" s="59"/>
      <c r="W24" s="59"/>
      <c r="X24" s="59"/>
      <c r="Y24" s="59"/>
    </row>
    <row r="25" spans="2:25">
      <c r="B25" s="59" t="s">
        <v>201</v>
      </c>
      <c r="C25" s="59" t="s">
        <v>204</v>
      </c>
      <c r="D25" s="60">
        <v>43385</v>
      </c>
      <c r="E25" s="59">
        <v>8779</v>
      </c>
      <c r="F25" s="59">
        <v>35</v>
      </c>
      <c r="G25" s="59">
        <v>9</v>
      </c>
      <c r="H25" s="59"/>
      <c r="I25" s="59"/>
      <c r="J25" s="59"/>
      <c r="K25" s="59"/>
      <c r="L25" s="59">
        <v>1</v>
      </c>
      <c r="M25" s="59">
        <v>2</v>
      </c>
      <c r="N25" s="59">
        <v>1</v>
      </c>
      <c r="O25" s="59">
        <v>2</v>
      </c>
      <c r="P25" s="59">
        <v>1</v>
      </c>
      <c r="Q25" s="59">
        <v>2</v>
      </c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202</v>
      </c>
      <c r="C26" s="59" t="s">
        <v>204</v>
      </c>
      <c r="D26" s="60">
        <v>43385</v>
      </c>
      <c r="E26" s="59">
        <v>9522</v>
      </c>
      <c r="F26" s="59">
        <v>25</v>
      </c>
      <c r="G26" s="59">
        <v>10</v>
      </c>
      <c r="H26" s="59"/>
      <c r="I26" s="59"/>
      <c r="J26" s="59"/>
      <c r="K26" s="59"/>
      <c r="L26" s="59"/>
      <c r="M26" s="59">
        <v>1</v>
      </c>
      <c r="N26" s="59">
        <v>2</v>
      </c>
      <c r="O26" s="59">
        <v>3</v>
      </c>
      <c r="P26" s="59">
        <v>3</v>
      </c>
      <c r="Q26" s="59">
        <v>1</v>
      </c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203</v>
      </c>
      <c r="C27" s="59" t="s">
        <v>204</v>
      </c>
      <c r="D27" s="60">
        <v>43385</v>
      </c>
      <c r="E27" s="59">
        <v>10425</v>
      </c>
      <c r="F27" s="59">
        <v>19</v>
      </c>
      <c r="G27" s="59">
        <v>10</v>
      </c>
      <c r="H27" s="59"/>
      <c r="I27" s="59"/>
      <c r="J27" s="59"/>
      <c r="K27" s="59"/>
      <c r="L27" s="59"/>
      <c r="M27" s="59"/>
      <c r="N27" s="59">
        <v>1</v>
      </c>
      <c r="O27" s="59">
        <v>2</v>
      </c>
      <c r="P27" s="59">
        <v>5</v>
      </c>
      <c r="Q27" s="59">
        <v>2</v>
      </c>
      <c r="R27" s="59"/>
      <c r="S27" s="59"/>
      <c r="T27" s="59"/>
      <c r="U27" s="59"/>
      <c r="V27" s="59"/>
      <c r="W27" s="59"/>
      <c r="X27" s="59"/>
      <c r="Y27" s="59"/>
    </row>
    <row r="28" spans="2:25">
      <c r="B28" s="59" t="s">
        <v>195</v>
      </c>
      <c r="C28" s="59" t="s">
        <v>205</v>
      </c>
      <c r="D28" s="60">
        <v>43385</v>
      </c>
      <c r="E28" s="59">
        <v>11591</v>
      </c>
      <c r="F28" s="59">
        <v>72</v>
      </c>
      <c r="G28" s="59">
        <v>10</v>
      </c>
      <c r="H28" s="59"/>
      <c r="I28" s="59"/>
      <c r="J28" s="59"/>
      <c r="K28" s="59">
        <v>1</v>
      </c>
      <c r="L28" s="59">
        <v>1</v>
      </c>
      <c r="M28" s="59">
        <v>1</v>
      </c>
      <c r="N28" s="59">
        <v>3</v>
      </c>
      <c r="O28" s="59"/>
      <c r="P28" s="59"/>
      <c r="Q28" s="59">
        <v>1</v>
      </c>
      <c r="R28" s="59"/>
      <c r="S28" s="59"/>
      <c r="T28" s="59">
        <v>2</v>
      </c>
      <c r="U28" s="59">
        <v>1</v>
      </c>
      <c r="V28" s="59"/>
      <c r="W28" s="59"/>
      <c r="X28" s="59"/>
      <c r="Y28" s="59"/>
    </row>
    <row r="29" spans="2:25">
      <c r="B29" s="59" t="s">
        <v>197</v>
      </c>
      <c r="C29" s="59" t="s">
        <v>205</v>
      </c>
      <c r="D29" s="60">
        <v>43385</v>
      </c>
      <c r="E29" s="59">
        <v>9957</v>
      </c>
      <c r="F29" s="59">
        <v>56</v>
      </c>
      <c r="G29" s="59">
        <v>10</v>
      </c>
      <c r="H29" s="59"/>
      <c r="I29" s="59"/>
      <c r="J29" s="59"/>
      <c r="K29" s="59"/>
      <c r="L29" s="59">
        <v>2</v>
      </c>
      <c r="M29" s="59">
        <v>2</v>
      </c>
      <c r="N29" s="59">
        <v>1</v>
      </c>
      <c r="O29" s="59">
        <v>1</v>
      </c>
      <c r="P29" s="59">
        <v>1</v>
      </c>
      <c r="Q29" s="59"/>
      <c r="R29" s="59">
        <v>2</v>
      </c>
      <c r="S29" s="59"/>
      <c r="T29" s="59">
        <v>1</v>
      </c>
      <c r="U29" s="59"/>
      <c r="V29" s="59"/>
      <c r="W29" s="59"/>
      <c r="X29" s="59"/>
      <c r="Y29" s="59"/>
    </row>
    <row r="30" spans="2:25">
      <c r="B30" s="59" t="s">
        <v>198</v>
      </c>
      <c r="C30" s="59" t="s">
        <v>205</v>
      </c>
      <c r="D30" s="60">
        <v>43385</v>
      </c>
      <c r="E30" s="59">
        <v>22224</v>
      </c>
      <c r="F30" s="59">
        <v>30</v>
      </c>
      <c r="G30" s="59">
        <v>10</v>
      </c>
      <c r="H30" s="59"/>
      <c r="I30" s="59"/>
      <c r="J30" s="59"/>
      <c r="K30" s="59"/>
      <c r="L30" s="59"/>
      <c r="M30" s="59"/>
      <c r="N30" s="59"/>
      <c r="O30" s="59">
        <v>1</v>
      </c>
      <c r="P30" s="59"/>
      <c r="Q30" s="59">
        <v>1</v>
      </c>
      <c r="R30" s="59">
        <v>1</v>
      </c>
      <c r="S30" s="59"/>
      <c r="T30" s="59">
        <v>1</v>
      </c>
      <c r="U30" s="59">
        <v>5</v>
      </c>
      <c r="V30" s="59">
        <v>1</v>
      </c>
      <c r="W30" s="59"/>
      <c r="X30" s="59"/>
      <c r="Y30" s="59"/>
    </row>
    <row r="31" spans="2:25">
      <c r="B31" s="59" t="s">
        <v>199</v>
      </c>
      <c r="C31" s="59" t="s">
        <v>205</v>
      </c>
      <c r="D31" s="60">
        <v>43385</v>
      </c>
      <c r="E31" s="59">
        <v>13381</v>
      </c>
      <c r="F31" s="59">
        <v>76</v>
      </c>
      <c r="G31" s="59">
        <v>10</v>
      </c>
      <c r="H31" s="59"/>
      <c r="I31" s="59">
        <v>1</v>
      </c>
      <c r="J31" s="59">
        <v>1</v>
      </c>
      <c r="K31" s="59">
        <v>1</v>
      </c>
      <c r="L31" s="59"/>
      <c r="M31" s="59"/>
      <c r="N31" s="59">
        <v>1</v>
      </c>
      <c r="O31" s="59"/>
      <c r="P31" s="59"/>
      <c r="Q31" s="59">
        <v>2</v>
      </c>
      <c r="R31" s="59">
        <v>1</v>
      </c>
      <c r="S31" s="59"/>
      <c r="T31" s="59"/>
      <c r="U31" s="59">
        <v>3</v>
      </c>
      <c r="V31" s="59"/>
      <c r="W31" s="59"/>
      <c r="X31" s="59"/>
      <c r="Y31" s="59"/>
    </row>
    <row r="32" spans="2:25">
      <c r="B32" s="59" t="s">
        <v>200</v>
      </c>
      <c r="C32" s="59" t="s">
        <v>205</v>
      </c>
      <c r="D32" s="60">
        <v>43385</v>
      </c>
      <c r="E32" s="59">
        <v>18406</v>
      </c>
      <c r="F32" s="59">
        <v>46</v>
      </c>
      <c r="G32" s="59">
        <v>10</v>
      </c>
      <c r="H32" s="59"/>
      <c r="I32" s="59"/>
      <c r="J32" s="59"/>
      <c r="K32" s="59"/>
      <c r="L32" s="59"/>
      <c r="M32" s="59"/>
      <c r="N32" s="59"/>
      <c r="O32" s="59">
        <v>2</v>
      </c>
      <c r="P32" s="59">
        <v>1</v>
      </c>
      <c r="Q32" s="59">
        <v>2</v>
      </c>
      <c r="R32" s="59"/>
      <c r="S32" s="59"/>
      <c r="T32" s="59">
        <v>1</v>
      </c>
      <c r="U32" s="59">
        <v>4</v>
      </c>
      <c r="V32" s="59"/>
      <c r="W32" s="59"/>
      <c r="X32" s="59"/>
      <c r="Y32" s="59"/>
    </row>
    <row r="33" spans="1:25">
      <c r="B33" s="59" t="s">
        <v>201</v>
      </c>
      <c r="C33" s="59" t="s">
        <v>205</v>
      </c>
      <c r="D33" s="60">
        <v>43385</v>
      </c>
      <c r="E33" s="59">
        <v>11425</v>
      </c>
      <c r="F33" s="59">
        <v>56</v>
      </c>
      <c r="G33" s="59">
        <v>9</v>
      </c>
      <c r="H33" s="59"/>
      <c r="I33" s="59"/>
      <c r="J33" s="59"/>
      <c r="K33" s="59"/>
      <c r="L33" s="59">
        <v>2</v>
      </c>
      <c r="M33" s="59"/>
      <c r="N33" s="59">
        <v>2</v>
      </c>
      <c r="O33" s="59">
        <v>1</v>
      </c>
      <c r="P33" s="59"/>
      <c r="Q33" s="59">
        <v>1</v>
      </c>
      <c r="R33" s="59">
        <v>1</v>
      </c>
      <c r="S33" s="59">
        <v>1</v>
      </c>
      <c r="T33" s="59">
        <v>1</v>
      </c>
      <c r="U33" s="59"/>
      <c r="V33" s="59"/>
      <c r="W33" s="59"/>
      <c r="X33" s="59"/>
      <c r="Y33" s="59"/>
    </row>
    <row r="34" spans="1:25">
      <c r="B34" s="59" t="s">
        <v>202</v>
      </c>
      <c r="C34" s="59" t="s">
        <v>205</v>
      </c>
      <c r="D34" s="60">
        <v>43385</v>
      </c>
      <c r="E34" s="59">
        <v>17915</v>
      </c>
      <c r="F34" s="59">
        <v>46</v>
      </c>
      <c r="G34" s="59">
        <v>10</v>
      </c>
      <c r="H34" s="59"/>
      <c r="I34" s="59"/>
      <c r="J34" s="59"/>
      <c r="K34" s="59"/>
      <c r="L34" s="59"/>
      <c r="M34" s="59"/>
      <c r="N34" s="59">
        <v>1</v>
      </c>
      <c r="O34" s="59">
        <v>2</v>
      </c>
      <c r="P34" s="59">
        <v>1</v>
      </c>
      <c r="Q34" s="59"/>
      <c r="R34" s="59"/>
      <c r="S34" s="59">
        <v>2</v>
      </c>
      <c r="T34" s="59"/>
      <c r="U34" s="59">
        <v>4</v>
      </c>
      <c r="V34" s="59"/>
      <c r="W34" s="59"/>
      <c r="X34" s="59"/>
      <c r="Y34" s="59"/>
    </row>
    <row r="35" spans="1:25">
      <c r="B35" s="59" t="s">
        <v>203</v>
      </c>
      <c r="C35" s="59" t="s">
        <v>205</v>
      </c>
      <c r="D35" s="60">
        <v>43385</v>
      </c>
      <c r="E35" s="59">
        <v>16899</v>
      </c>
      <c r="F35" s="59">
        <v>51</v>
      </c>
      <c r="G35" s="59">
        <v>10</v>
      </c>
      <c r="H35" s="59"/>
      <c r="I35" s="59"/>
      <c r="J35" s="59"/>
      <c r="K35" s="59">
        <v>1</v>
      </c>
      <c r="L35" s="59"/>
      <c r="M35" s="59"/>
      <c r="N35" s="59">
        <v>1</v>
      </c>
      <c r="O35" s="59">
        <v>1</v>
      </c>
      <c r="P35" s="59"/>
      <c r="Q35" s="59"/>
      <c r="R35" s="59">
        <v>3</v>
      </c>
      <c r="S35" s="59"/>
      <c r="T35" s="59">
        <v>2</v>
      </c>
      <c r="U35" s="59"/>
      <c r="V35" s="59">
        <v>2</v>
      </c>
      <c r="W35" s="59"/>
      <c r="X35" s="59"/>
      <c r="Y35" s="59"/>
    </row>
    <row r="36" spans="1:25">
      <c r="B36" s="59" t="s">
        <v>195</v>
      </c>
      <c r="C36" s="59" t="s">
        <v>206</v>
      </c>
      <c r="D36" s="60">
        <v>43385</v>
      </c>
      <c r="E36" s="59">
        <v>11830</v>
      </c>
      <c r="F36" s="59">
        <v>28</v>
      </c>
      <c r="G36" s="59">
        <v>10</v>
      </c>
      <c r="H36" s="59"/>
      <c r="I36" s="59"/>
      <c r="J36" s="59"/>
      <c r="K36" s="59"/>
      <c r="L36" s="59">
        <v>1</v>
      </c>
      <c r="M36" s="59"/>
      <c r="N36" s="59"/>
      <c r="O36" s="59">
        <v>1</v>
      </c>
      <c r="P36" s="59">
        <v>2</v>
      </c>
      <c r="Q36" s="59">
        <v>4</v>
      </c>
      <c r="R36" s="59">
        <v>2</v>
      </c>
      <c r="S36" s="59"/>
      <c r="T36" s="59"/>
      <c r="U36" s="59"/>
      <c r="V36" s="59"/>
      <c r="W36" s="59"/>
      <c r="X36" s="59"/>
      <c r="Y36" s="59"/>
    </row>
    <row r="37" spans="1:25">
      <c r="B37" s="59" t="s">
        <v>197</v>
      </c>
      <c r="C37" s="59" t="s">
        <v>206</v>
      </c>
      <c r="D37" s="60">
        <v>43385</v>
      </c>
      <c r="E37" s="59">
        <v>14887</v>
      </c>
      <c r="F37" s="59">
        <v>18</v>
      </c>
      <c r="G37" s="59">
        <v>10</v>
      </c>
      <c r="H37" s="59"/>
      <c r="I37" s="59"/>
      <c r="J37" s="59"/>
      <c r="K37" s="59"/>
      <c r="L37" s="59"/>
      <c r="M37" s="59"/>
      <c r="N37" s="59"/>
      <c r="O37" s="59"/>
      <c r="P37" s="59">
        <v>1</v>
      </c>
      <c r="Q37" s="59">
        <v>3</v>
      </c>
      <c r="R37" s="59">
        <v>4</v>
      </c>
      <c r="S37" s="59">
        <v>2</v>
      </c>
      <c r="T37" s="59"/>
      <c r="U37" s="59"/>
      <c r="V37" s="59"/>
      <c r="W37" s="59"/>
      <c r="X37" s="59"/>
      <c r="Y37" s="59"/>
    </row>
    <row r="38" spans="1:25">
      <c r="B38" s="59" t="s">
        <v>198</v>
      </c>
      <c r="C38" s="59" t="s">
        <v>206</v>
      </c>
      <c r="D38" s="60">
        <v>43385</v>
      </c>
      <c r="E38" s="59">
        <v>13186</v>
      </c>
      <c r="F38" s="59">
        <v>36</v>
      </c>
      <c r="G38" s="59">
        <v>10</v>
      </c>
      <c r="H38" s="59"/>
      <c r="I38" s="59"/>
      <c r="J38" s="59"/>
      <c r="K38" s="59"/>
      <c r="L38" s="59">
        <v>1</v>
      </c>
      <c r="M38" s="59"/>
      <c r="N38" s="59"/>
      <c r="O38" s="59">
        <v>1</v>
      </c>
      <c r="P38" s="59">
        <v>2</v>
      </c>
      <c r="Q38" s="59">
        <v>2</v>
      </c>
      <c r="R38" s="59">
        <v>2</v>
      </c>
      <c r="S38" s="59">
        <v>1</v>
      </c>
      <c r="T38" s="59">
        <v>1</v>
      </c>
      <c r="U38" s="59"/>
      <c r="V38" s="59"/>
      <c r="W38" s="59"/>
      <c r="X38" s="59"/>
      <c r="Y38" s="59"/>
    </row>
    <row r="39" spans="1:25">
      <c r="B39" s="59" t="s">
        <v>199</v>
      </c>
      <c r="C39" s="59" t="s">
        <v>206</v>
      </c>
      <c r="D39" s="60">
        <v>43385</v>
      </c>
      <c r="E39" s="59">
        <v>13659</v>
      </c>
      <c r="F39" s="59">
        <v>31</v>
      </c>
      <c r="G39" s="59">
        <v>10</v>
      </c>
      <c r="H39" s="59"/>
      <c r="I39" s="59"/>
      <c r="J39" s="59"/>
      <c r="K39" s="59"/>
      <c r="L39" s="59">
        <v>1</v>
      </c>
      <c r="M39" s="59"/>
      <c r="N39" s="59"/>
      <c r="O39" s="59"/>
      <c r="P39" s="59">
        <v>3</v>
      </c>
      <c r="Q39" s="59">
        <v>1</v>
      </c>
      <c r="R39" s="59">
        <v>3</v>
      </c>
      <c r="S39" s="59">
        <v>2</v>
      </c>
      <c r="T39" s="59"/>
      <c r="U39" s="59"/>
      <c r="V39" s="59"/>
      <c r="W39" s="59"/>
      <c r="X39" s="59"/>
      <c r="Y39" s="59"/>
    </row>
    <row r="40" spans="1:25">
      <c r="B40" s="59" t="s">
        <v>200</v>
      </c>
      <c r="C40" s="59" t="s">
        <v>206</v>
      </c>
      <c r="D40" s="60">
        <v>43385</v>
      </c>
      <c r="E40" s="59">
        <v>9535</v>
      </c>
      <c r="F40" s="59">
        <v>52</v>
      </c>
      <c r="G40" s="59">
        <v>10</v>
      </c>
      <c r="H40" s="59"/>
      <c r="I40" s="59">
        <v>1</v>
      </c>
      <c r="J40" s="59"/>
      <c r="K40" s="59"/>
      <c r="L40" s="59">
        <v>1</v>
      </c>
      <c r="M40" s="59">
        <v>1</v>
      </c>
      <c r="N40" s="59">
        <v>2</v>
      </c>
      <c r="O40" s="59"/>
      <c r="P40" s="59"/>
      <c r="Q40" s="59">
        <v>4</v>
      </c>
      <c r="R40" s="59"/>
      <c r="S40" s="59">
        <v>1</v>
      </c>
      <c r="T40" s="59"/>
      <c r="U40" s="59"/>
      <c r="V40" s="59"/>
      <c r="W40" s="59"/>
      <c r="X40" s="59"/>
      <c r="Y40" s="59"/>
    </row>
    <row r="41" spans="1:25">
      <c r="B41" s="59" t="s">
        <v>201</v>
      </c>
      <c r="C41" s="59" t="s">
        <v>206</v>
      </c>
      <c r="D41" s="60">
        <v>43385</v>
      </c>
      <c r="E41" s="59">
        <v>9053</v>
      </c>
      <c r="F41" s="59">
        <v>46</v>
      </c>
      <c r="G41" s="59">
        <v>9</v>
      </c>
      <c r="H41" s="59"/>
      <c r="I41" s="59"/>
      <c r="J41" s="59"/>
      <c r="K41" s="59">
        <v>1</v>
      </c>
      <c r="L41" s="59">
        <v>1</v>
      </c>
      <c r="M41" s="59"/>
      <c r="N41" s="59">
        <v>2</v>
      </c>
      <c r="O41" s="59">
        <v>2</v>
      </c>
      <c r="P41" s="59">
        <v>1</v>
      </c>
      <c r="Q41" s="59"/>
      <c r="R41" s="59">
        <v>2</v>
      </c>
      <c r="S41" s="59"/>
      <c r="T41" s="59"/>
      <c r="U41" s="59"/>
      <c r="V41" s="59"/>
      <c r="W41" s="59"/>
      <c r="X41" s="59"/>
      <c r="Y41" s="59"/>
    </row>
    <row r="42" spans="1:25">
      <c r="B42" s="59" t="s">
        <v>202</v>
      </c>
      <c r="C42" s="59" t="s">
        <v>206</v>
      </c>
      <c r="D42" s="60">
        <v>43385</v>
      </c>
      <c r="E42" s="59">
        <v>9223</v>
      </c>
      <c r="F42" s="59">
        <v>40</v>
      </c>
      <c r="G42" s="59">
        <v>10</v>
      </c>
      <c r="H42" s="59"/>
      <c r="I42" s="59"/>
      <c r="J42" s="59"/>
      <c r="K42" s="59"/>
      <c r="L42" s="59">
        <v>2</v>
      </c>
      <c r="M42" s="59"/>
      <c r="N42" s="59">
        <v>2</v>
      </c>
      <c r="O42" s="59">
        <v>4</v>
      </c>
      <c r="P42" s="59"/>
      <c r="Q42" s="59">
        <v>1</v>
      </c>
      <c r="R42" s="59">
        <v>1</v>
      </c>
      <c r="S42" s="59"/>
      <c r="T42" s="59"/>
      <c r="U42" s="59"/>
      <c r="V42" s="59"/>
      <c r="W42" s="59"/>
      <c r="X42" s="59"/>
      <c r="Y42" s="59"/>
    </row>
    <row r="43" spans="1:25">
      <c r="B43" s="59" t="s">
        <v>203</v>
      </c>
      <c r="C43" s="59" t="s">
        <v>206</v>
      </c>
      <c r="D43" s="60">
        <v>43385</v>
      </c>
      <c r="E43" s="59">
        <v>11174</v>
      </c>
      <c r="F43" s="59">
        <v>41</v>
      </c>
      <c r="G43" s="59">
        <v>10</v>
      </c>
      <c r="H43" s="59"/>
      <c r="I43" s="59">
        <v>1</v>
      </c>
      <c r="J43" s="59"/>
      <c r="K43" s="59"/>
      <c r="L43" s="59"/>
      <c r="M43" s="59">
        <v>1</v>
      </c>
      <c r="N43" s="59"/>
      <c r="O43" s="59">
        <v>2</v>
      </c>
      <c r="P43" s="59"/>
      <c r="Q43" s="59">
        <v>4</v>
      </c>
      <c r="R43" s="59">
        <v>1</v>
      </c>
      <c r="S43" s="59">
        <v>1</v>
      </c>
      <c r="T43" s="59"/>
      <c r="U43" s="59"/>
      <c r="V43" s="59"/>
      <c r="W43" s="59"/>
      <c r="X43" s="59"/>
      <c r="Y43" s="59"/>
    </row>
    <row r="44" spans="1:25">
      <c r="A44"/>
      <c r="B44" s="59" t="s">
        <v>195</v>
      </c>
      <c r="C44" s="59" t="s">
        <v>207</v>
      </c>
      <c r="D44" s="60">
        <v>43385</v>
      </c>
      <c r="E44" s="59">
        <v>54</v>
      </c>
      <c r="F44" s="59">
        <v>76</v>
      </c>
      <c r="G44" s="59">
        <v>10</v>
      </c>
      <c r="H44" s="59">
        <v>10</v>
      </c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</row>
    <row r="45" spans="1:25">
      <c r="A45"/>
      <c r="B45" s="59" t="s">
        <v>197</v>
      </c>
      <c r="C45" s="59" t="s">
        <v>207</v>
      </c>
      <c r="D45" s="60">
        <v>43385</v>
      </c>
      <c r="E45" s="59">
        <v>106</v>
      </c>
      <c r="F45" s="59">
        <v>66</v>
      </c>
      <c r="G45" s="59">
        <v>10</v>
      </c>
      <c r="H45" s="59">
        <v>10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</row>
    <row r="46" spans="1:25">
      <c r="A46"/>
      <c r="B46" s="59" t="s">
        <v>198</v>
      </c>
      <c r="C46" s="59" t="s">
        <v>207</v>
      </c>
      <c r="D46" s="60">
        <v>43385</v>
      </c>
      <c r="E46" s="59">
        <v>41</v>
      </c>
      <c r="F46" s="59">
        <v>88</v>
      </c>
      <c r="G46" s="59">
        <v>10</v>
      </c>
      <c r="H46" s="59">
        <v>10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</row>
    <row r="47" spans="1:25">
      <c r="A47"/>
      <c r="B47" s="59" t="s">
        <v>199</v>
      </c>
      <c r="C47" s="59" t="s">
        <v>207</v>
      </c>
      <c r="D47" s="60">
        <v>43385</v>
      </c>
      <c r="E47" s="59">
        <v>136</v>
      </c>
      <c r="F47" s="59">
        <v>126</v>
      </c>
      <c r="G47" s="59">
        <v>10</v>
      </c>
      <c r="H47" s="59">
        <v>10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</row>
    <row r="48" spans="1:25">
      <c r="A48"/>
      <c r="B48" s="59" t="s">
        <v>200</v>
      </c>
      <c r="C48" s="59" t="s">
        <v>207</v>
      </c>
      <c r="D48" s="60">
        <v>43385</v>
      </c>
      <c r="E48" s="59">
        <v>38</v>
      </c>
      <c r="F48" s="59">
        <v>50</v>
      </c>
      <c r="G48" s="59">
        <v>10</v>
      </c>
      <c r="H48" s="59">
        <v>10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</row>
    <row r="49" spans="1:25">
      <c r="A49"/>
      <c r="B49" s="59" t="s">
        <v>201</v>
      </c>
      <c r="C49" s="59" t="s">
        <v>207</v>
      </c>
      <c r="D49" s="60">
        <v>43385</v>
      </c>
      <c r="E49" s="59">
        <v>81</v>
      </c>
      <c r="F49" s="59">
        <v>54</v>
      </c>
      <c r="G49" s="59">
        <v>9</v>
      </c>
      <c r="H49" s="59">
        <v>9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</row>
    <row r="50" spans="1:25">
      <c r="A50"/>
      <c r="B50" s="59" t="s">
        <v>202</v>
      </c>
      <c r="C50" s="59" t="s">
        <v>207</v>
      </c>
      <c r="D50" s="60">
        <v>43385</v>
      </c>
      <c r="E50" s="59">
        <v>34</v>
      </c>
      <c r="F50" s="59">
        <v>68</v>
      </c>
      <c r="G50" s="59">
        <v>10</v>
      </c>
      <c r="H50" s="59">
        <v>10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</row>
    <row r="51" spans="1:25">
      <c r="A51"/>
      <c r="B51" s="59" t="s">
        <v>203</v>
      </c>
      <c r="C51" s="59" t="s">
        <v>207</v>
      </c>
      <c r="D51" s="60">
        <v>43385</v>
      </c>
      <c r="E51" s="59">
        <v>76</v>
      </c>
      <c r="F51" s="59">
        <v>82</v>
      </c>
      <c r="G51" s="59">
        <v>10</v>
      </c>
      <c r="H51" s="59">
        <v>10</v>
      </c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</row>
    <row r="52" spans="1:25">
      <c r="A52"/>
      <c r="B52" s="59" t="s">
        <v>195</v>
      </c>
      <c r="C52" s="59" t="s">
        <v>208</v>
      </c>
      <c r="D52" s="60">
        <v>43385</v>
      </c>
      <c r="E52" s="73">
        <v>5.6</v>
      </c>
      <c r="F52" s="74">
        <v>9.2213889195414254</v>
      </c>
      <c r="G52" s="59">
        <v>10</v>
      </c>
      <c r="H52" s="59" t="s">
        <v>92</v>
      </c>
      <c r="I52" s="59" t="s">
        <v>92</v>
      </c>
      <c r="J52" s="59" t="s">
        <v>92</v>
      </c>
      <c r="K52" s="59" t="s">
        <v>92</v>
      </c>
      <c r="L52" s="59" t="s">
        <v>92</v>
      </c>
      <c r="M52" s="59">
        <v>4</v>
      </c>
      <c r="N52" s="59">
        <v>6</v>
      </c>
      <c r="O52" s="59" t="s">
        <v>92</v>
      </c>
      <c r="P52" s="59" t="s">
        <v>92</v>
      </c>
      <c r="Q52" s="59" t="s">
        <v>92</v>
      </c>
      <c r="R52" s="59" t="s">
        <v>92</v>
      </c>
      <c r="S52" s="59" t="s">
        <v>92</v>
      </c>
      <c r="T52" s="59"/>
      <c r="U52" s="59"/>
      <c r="V52" s="59"/>
      <c r="W52" s="59"/>
      <c r="X52" s="59"/>
      <c r="Y52" s="59"/>
    </row>
    <row r="53" spans="1:25">
      <c r="A53"/>
      <c r="B53" s="59" t="s">
        <v>197</v>
      </c>
      <c r="C53" s="59" t="s">
        <v>208</v>
      </c>
      <c r="D53" s="60">
        <v>43385</v>
      </c>
      <c r="E53" s="73">
        <v>6.1</v>
      </c>
      <c r="F53" s="76">
        <v>12.096144055288855</v>
      </c>
      <c r="G53" s="59">
        <v>10</v>
      </c>
      <c r="H53" s="59" t="s">
        <v>92</v>
      </c>
      <c r="I53" s="59" t="s">
        <v>92</v>
      </c>
      <c r="J53" s="59" t="s">
        <v>92</v>
      </c>
      <c r="K53" s="59" t="s">
        <v>92</v>
      </c>
      <c r="L53" s="59" t="s">
        <v>92</v>
      </c>
      <c r="M53" s="59">
        <v>2</v>
      </c>
      <c r="N53" s="59">
        <v>5</v>
      </c>
      <c r="O53" s="59">
        <v>3</v>
      </c>
      <c r="P53" s="59" t="s">
        <v>92</v>
      </c>
      <c r="Q53" s="59" t="s">
        <v>92</v>
      </c>
      <c r="R53" s="59" t="s">
        <v>92</v>
      </c>
      <c r="S53" s="59" t="s">
        <v>92</v>
      </c>
      <c r="T53" s="59"/>
      <c r="U53" s="59"/>
      <c r="V53" s="59"/>
      <c r="W53" s="59"/>
      <c r="X53" s="59"/>
      <c r="Y53" s="59"/>
    </row>
    <row r="54" spans="1:25">
      <c r="A54"/>
      <c r="B54" s="59" t="s">
        <v>198</v>
      </c>
      <c r="C54" s="59" t="s">
        <v>208</v>
      </c>
      <c r="D54" s="60">
        <v>43385</v>
      </c>
      <c r="E54" s="73">
        <v>6.4</v>
      </c>
      <c r="F54" s="77">
        <v>18.340434230894783</v>
      </c>
      <c r="G54" s="59">
        <v>10</v>
      </c>
      <c r="H54" s="59" t="s">
        <v>92</v>
      </c>
      <c r="I54" s="59" t="s">
        <v>92</v>
      </c>
      <c r="J54" s="59" t="s">
        <v>92</v>
      </c>
      <c r="K54" s="59" t="s">
        <v>92</v>
      </c>
      <c r="L54" s="59">
        <v>1</v>
      </c>
      <c r="M54" s="59">
        <v>1</v>
      </c>
      <c r="N54" s="59">
        <v>2</v>
      </c>
      <c r="O54" s="59">
        <v>5</v>
      </c>
      <c r="P54" s="59">
        <v>1</v>
      </c>
      <c r="Q54" s="59" t="s">
        <v>92</v>
      </c>
      <c r="R54" s="59" t="s">
        <v>92</v>
      </c>
      <c r="S54" s="59" t="s">
        <v>92</v>
      </c>
      <c r="T54" s="59"/>
      <c r="U54" s="59"/>
      <c r="V54" s="59"/>
      <c r="W54" s="59"/>
      <c r="X54" s="59"/>
      <c r="Y54" s="59"/>
    </row>
    <row r="55" spans="1:25">
      <c r="A55"/>
      <c r="B55" s="59" t="s">
        <v>199</v>
      </c>
      <c r="C55" s="59" t="s">
        <v>208</v>
      </c>
      <c r="D55" s="60">
        <v>43385</v>
      </c>
      <c r="E55" s="73">
        <v>7</v>
      </c>
      <c r="F55" s="77">
        <v>11.664236870396087</v>
      </c>
      <c r="G55" s="59">
        <v>10</v>
      </c>
      <c r="H55" s="59" t="s">
        <v>92</v>
      </c>
      <c r="I55" s="59" t="s">
        <v>92</v>
      </c>
      <c r="J55" s="59" t="s">
        <v>92</v>
      </c>
      <c r="K55" s="59" t="s">
        <v>92</v>
      </c>
      <c r="L55" s="59" t="s">
        <v>92</v>
      </c>
      <c r="M55" s="59" t="s">
        <v>92</v>
      </c>
      <c r="N55" s="59">
        <v>2</v>
      </c>
      <c r="O55" s="59">
        <v>7</v>
      </c>
      <c r="P55" s="59" t="s">
        <v>92</v>
      </c>
      <c r="Q55" s="59">
        <v>1</v>
      </c>
      <c r="R55" s="59" t="s">
        <v>92</v>
      </c>
      <c r="S55" s="59" t="s">
        <v>92</v>
      </c>
      <c r="T55" s="59"/>
      <c r="U55" s="59"/>
      <c r="V55" s="59"/>
      <c r="W55" s="59"/>
      <c r="X55" s="59"/>
      <c r="Y55" s="59"/>
    </row>
    <row r="56" spans="1:25">
      <c r="A56"/>
      <c r="B56" s="59" t="s">
        <v>200</v>
      </c>
      <c r="C56" s="59" t="s">
        <v>208</v>
      </c>
      <c r="D56" s="60">
        <v>43385</v>
      </c>
      <c r="E56" s="73">
        <v>6.4</v>
      </c>
      <c r="F56" s="77">
        <v>15.095184110613976</v>
      </c>
      <c r="G56" s="59">
        <v>10</v>
      </c>
      <c r="H56" s="59" t="s">
        <v>92</v>
      </c>
      <c r="I56" s="59" t="s">
        <v>92</v>
      </c>
      <c r="J56" s="59" t="s">
        <v>92</v>
      </c>
      <c r="K56" s="59" t="s">
        <v>92</v>
      </c>
      <c r="L56" s="59" t="s">
        <v>92</v>
      </c>
      <c r="M56" s="59">
        <v>2</v>
      </c>
      <c r="N56" s="59">
        <v>3</v>
      </c>
      <c r="O56" s="59">
        <v>4</v>
      </c>
      <c r="P56" s="59">
        <v>1</v>
      </c>
      <c r="Q56" s="59" t="s">
        <v>92</v>
      </c>
      <c r="R56" s="59" t="s">
        <v>92</v>
      </c>
      <c r="S56" s="59" t="s">
        <v>92</v>
      </c>
      <c r="T56" s="59"/>
      <c r="U56" s="59"/>
      <c r="V56" s="59"/>
      <c r="W56" s="59"/>
      <c r="X56" s="59"/>
      <c r="Y56" s="59"/>
    </row>
    <row r="57" spans="1:25">
      <c r="A57"/>
      <c r="B57" s="59" t="s">
        <v>201</v>
      </c>
      <c r="C57" s="59" t="s">
        <v>208</v>
      </c>
      <c r="D57" s="60">
        <v>43385</v>
      </c>
      <c r="E57" s="73">
        <v>6.1111111111111107</v>
      </c>
      <c r="F57" s="77">
        <v>9.8333216603563791</v>
      </c>
      <c r="G57" s="59">
        <v>9</v>
      </c>
      <c r="H57" s="59" t="s">
        <v>92</v>
      </c>
      <c r="I57" s="59" t="s">
        <v>92</v>
      </c>
      <c r="J57" s="59" t="s">
        <v>92</v>
      </c>
      <c r="K57" s="59" t="s">
        <v>92</v>
      </c>
      <c r="L57" s="59" t="s">
        <v>92</v>
      </c>
      <c r="M57" s="59">
        <v>1</v>
      </c>
      <c r="N57" s="59">
        <v>6</v>
      </c>
      <c r="O57" s="59">
        <v>2</v>
      </c>
      <c r="P57" s="59" t="s">
        <v>92</v>
      </c>
      <c r="Q57" s="59" t="s">
        <v>92</v>
      </c>
      <c r="R57" s="59" t="s">
        <v>92</v>
      </c>
      <c r="S57" s="59" t="s">
        <v>92</v>
      </c>
      <c r="T57" s="59"/>
      <c r="U57" s="59"/>
      <c r="V57" s="59"/>
      <c r="W57" s="59"/>
      <c r="X57" s="59"/>
      <c r="Y57" s="59"/>
    </row>
    <row r="58" spans="1:25">
      <c r="A58"/>
      <c r="B58" s="59" t="s">
        <v>202</v>
      </c>
      <c r="C58" s="59" t="s">
        <v>208</v>
      </c>
      <c r="D58" s="60">
        <v>43385</v>
      </c>
      <c r="E58" s="73">
        <v>5.3</v>
      </c>
      <c r="F58" s="77">
        <v>23.616331264803271</v>
      </c>
      <c r="G58" s="59">
        <v>10</v>
      </c>
      <c r="H58" s="59" t="s">
        <v>92</v>
      </c>
      <c r="I58" s="59" t="s">
        <v>92</v>
      </c>
      <c r="J58" s="59" t="s">
        <v>92</v>
      </c>
      <c r="K58" s="59">
        <v>1</v>
      </c>
      <c r="L58" s="59">
        <v>2</v>
      </c>
      <c r="M58" s="59">
        <v>1</v>
      </c>
      <c r="N58" s="59">
        <v>5</v>
      </c>
      <c r="O58" s="59">
        <v>1</v>
      </c>
      <c r="P58" s="59" t="s">
        <v>92</v>
      </c>
      <c r="Q58" s="59" t="s">
        <v>92</v>
      </c>
      <c r="R58" s="59" t="s">
        <v>92</v>
      </c>
      <c r="S58" s="59" t="s">
        <v>92</v>
      </c>
      <c r="T58" s="59"/>
      <c r="U58" s="59"/>
      <c r="V58" s="59"/>
      <c r="W58" s="59"/>
      <c r="X58" s="59"/>
      <c r="Y58" s="59"/>
    </row>
    <row r="59" spans="1:25">
      <c r="A59"/>
      <c r="B59" s="59" t="s">
        <v>203</v>
      </c>
      <c r="C59" s="59" t="s">
        <v>208</v>
      </c>
      <c r="D59" s="60">
        <v>43385</v>
      </c>
      <c r="E59" s="73">
        <v>6.1</v>
      </c>
      <c r="F59" s="77">
        <v>22.464267531250766</v>
      </c>
      <c r="G59" s="59">
        <v>10</v>
      </c>
      <c r="H59" s="59" t="s">
        <v>92</v>
      </c>
      <c r="I59" s="59" t="s">
        <v>92</v>
      </c>
      <c r="J59" s="59" t="s">
        <v>92</v>
      </c>
      <c r="K59" s="59" t="s">
        <v>92</v>
      </c>
      <c r="L59" s="59">
        <v>1</v>
      </c>
      <c r="M59" s="59">
        <v>3</v>
      </c>
      <c r="N59" s="59">
        <v>2</v>
      </c>
      <c r="O59" s="59">
        <v>2</v>
      </c>
      <c r="P59" s="59">
        <v>2</v>
      </c>
      <c r="Q59" s="59" t="s">
        <v>92</v>
      </c>
      <c r="R59" s="59" t="s">
        <v>92</v>
      </c>
      <c r="S59" s="59" t="s">
        <v>92</v>
      </c>
      <c r="T59" s="59"/>
      <c r="U59" s="59"/>
      <c r="V59" s="59"/>
      <c r="W59" s="59"/>
      <c r="X59" s="59"/>
      <c r="Y59" s="59"/>
    </row>
    <row r="60" spans="1:25">
      <c r="A60"/>
      <c r="B60" s="59" t="s">
        <v>195</v>
      </c>
      <c r="C60" s="59" t="s">
        <v>209</v>
      </c>
      <c r="D60" s="60">
        <v>43385</v>
      </c>
      <c r="E60" s="59">
        <v>8395</v>
      </c>
      <c r="F60" s="59">
        <v>31</v>
      </c>
      <c r="G60" s="59">
        <v>10</v>
      </c>
      <c r="H60" s="59"/>
      <c r="I60" s="59"/>
      <c r="J60" s="59"/>
      <c r="K60" s="59"/>
      <c r="L60" s="59"/>
      <c r="M60" s="59">
        <v>1</v>
      </c>
      <c r="N60" s="59"/>
      <c r="O60" s="59">
        <v>4</v>
      </c>
      <c r="P60" s="59">
        <v>1</v>
      </c>
      <c r="Q60" s="59">
        <v>3</v>
      </c>
      <c r="R60" s="59">
        <v>1</v>
      </c>
      <c r="S60" s="59"/>
      <c r="T60" s="59"/>
      <c r="U60" s="59"/>
      <c r="V60" s="59"/>
      <c r="W60" s="59"/>
      <c r="X60" s="59"/>
      <c r="Y60" s="59"/>
    </row>
    <row r="61" spans="1:25">
      <c r="A61"/>
      <c r="B61" s="59" t="s">
        <v>197</v>
      </c>
      <c r="C61" s="59" t="s">
        <v>209</v>
      </c>
      <c r="D61" s="60">
        <v>43385</v>
      </c>
      <c r="E61" s="59">
        <v>7004</v>
      </c>
      <c r="F61" s="59">
        <v>33</v>
      </c>
      <c r="G61" s="59">
        <v>10</v>
      </c>
      <c r="H61" s="59"/>
      <c r="I61" s="59"/>
      <c r="J61" s="59"/>
      <c r="K61" s="59"/>
      <c r="L61" s="59">
        <v>1</v>
      </c>
      <c r="M61" s="59">
        <v>1</v>
      </c>
      <c r="N61" s="59">
        <v>3</v>
      </c>
      <c r="O61" s="59"/>
      <c r="P61" s="59">
        <v>4</v>
      </c>
      <c r="Q61" s="59">
        <v>1</v>
      </c>
      <c r="R61" s="59"/>
      <c r="S61" s="59"/>
      <c r="T61" s="59"/>
      <c r="U61" s="59"/>
      <c r="V61" s="59"/>
      <c r="W61" s="59"/>
      <c r="X61" s="59"/>
      <c r="Y61" s="59"/>
    </row>
    <row r="62" spans="1:25">
      <c r="A62"/>
      <c r="B62" s="59" t="s">
        <v>198</v>
      </c>
      <c r="C62" s="59" t="s">
        <v>209</v>
      </c>
      <c r="D62" s="60">
        <v>43385</v>
      </c>
      <c r="E62" s="59">
        <v>10007</v>
      </c>
      <c r="F62" s="59">
        <v>20</v>
      </c>
      <c r="G62" s="59">
        <v>10</v>
      </c>
      <c r="H62" s="59"/>
      <c r="I62" s="59"/>
      <c r="J62" s="59"/>
      <c r="K62" s="59"/>
      <c r="L62" s="59"/>
      <c r="M62" s="59"/>
      <c r="N62" s="59"/>
      <c r="O62" s="59">
        <v>2</v>
      </c>
      <c r="P62" s="59">
        <v>2</v>
      </c>
      <c r="Q62" s="59">
        <v>5</v>
      </c>
      <c r="R62" s="59">
        <v>1</v>
      </c>
      <c r="S62" s="59"/>
      <c r="T62" s="59"/>
      <c r="U62" s="59"/>
      <c r="V62" s="59"/>
      <c r="W62" s="59"/>
      <c r="X62" s="59"/>
      <c r="Y62" s="59"/>
    </row>
    <row r="63" spans="1:25">
      <c r="A63"/>
      <c r="B63" s="59" t="s">
        <v>199</v>
      </c>
      <c r="C63" s="59" t="s">
        <v>209</v>
      </c>
      <c r="D63" s="60">
        <v>43385</v>
      </c>
      <c r="E63" s="59">
        <v>8647</v>
      </c>
      <c r="F63" s="59">
        <v>36</v>
      </c>
      <c r="G63" s="59">
        <v>10</v>
      </c>
      <c r="H63" s="59"/>
      <c r="I63" s="59"/>
      <c r="J63" s="59"/>
      <c r="K63" s="59"/>
      <c r="L63" s="59"/>
      <c r="M63" s="59">
        <v>2</v>
      </c>
      <c r="N63" s="59">
        <v>1</v>
      </c>
      <c r="O63" s="59">
        <v>1</v>
      </c>
      <c r="P63" s="59">
        <v>1</v>
      </c>
      <c r="Q63" s="59">
        <v>4</v>
      </c>
      <c r="R63" s="59">
        <v>1</v>
      </c>
      <c r="S63" s="59"/>
      <c r="T63" s="59"/>
      <c r="U63" s="59"/>
      <c r="V63" s="59"/>
      <c r="W63" s="59"/>
      <c r="X63" s="59"/>
      <c r="Y63" s="59"/>
    </row>
    <row r="64" spans="1:25">
      <c r="A64"/>
      <c r="B64" s="59" t="s">
        <v>200</v>
      </c>
      <c r="C64" s="59" t="s">
        <v>209</v>
      </c>
      <c r="D64" s="60">
        <v>43385</v>
      </c>
      <c r="E64" s="59">
        <v>8031</v>
      </c>
      <c r="F64" s="59">
        <v>31</v>
      </c>
      <c r="G64" s="59">
        <v>10</v>
      </c>
      <c r="H64" s="59"/>
      <c r="I64" s="59"/>
      <c r="J64" s="59"/>
      <c r="K64" s="59"/>
      <c r="L64" s="59"/>
      <c r="M64" s="59"/>
      <c r="N64" s="59">
        <v>2</v>
      </c>
      <c r="O64" s="59">
        <v>4</v>
      </c>
      <c r="P64" s="59">
        <v>1</v>
      </c>
      <c r="Q64" s="59">
        <v>2</v>
      </c>
      <c r="R64" s="59">
        <v>1</v>
      </c>
      <c r="S64" s="59"/>
      <c r="T64" s="59"/>
      <c r="U64" s="59"/>
      <c r="V64" s="59"/>
      <c r="W64" s="59"/>
      <c r="X64" s="59"/>
      <c r="Y64" s="59"/>
    </row>
    <row r="65" spans="1:25">
      <c r="A65"/>
      <c r="B65" s="59" t="s">
        <v>201</v>
      </c>
      <c r="C65" s="59" t="s">
        <v>209</v>
      </c>
      <c r="D65" s="60">
        <v>43385</v>
      </c>
      <c r="E65" s="59">
        <v>6860</v>
      </c>
      <c r="F65" s="59">
        <v>46</v>
      </c>
      <c r="G65" s="59">
        <v>9</v>
      </c>
      <c r="H65" s="59"/>
      <c r="I65" s="59"/>
      <c r="J65" s="59"/>
      <c r="K65" s="59"/>
      <c r="L65" s="59">
        <v>1</v>
      </c>
      <c r="M65" s="59">
        <v>3</v>
      </c>
      <c r="N65" s="59">
        <v>1</v>
      </c>
      <c r="O65" s="59"/>
      <c r="P65" s="59">
        <v>2</v>
      </c>
      <c r="Q65" s="59">
        <v>1</v>
      </c>
      <c r="R65" s="59">
        <v>1</v>
      </c>
      <c r="S65" s="59"/>
      <c r="T65" s="59"/>
      <c r="U65" s="59"/>
      <c r="V65" s="59"/>
      <c r="W65" s="59"/>
      <c r="X65" s="59"/>
      <c r="Y65" s="59"/>
    </row>
    <row r="66" spans="1:25">
      <c r="A66"/>
      <c r="B66" s="59" t="s">
        <v>202</v>
      </c>
      <c r="C66" s="59" t="s">
        <v>209</v>
      </c>
      <c r="D66" s="60">
        <v>43385</v>
      </c>
      <c r="E66" s="59">
        <v>6153</v>
      </c>
      <c r="F66" s="59">
        <v>32</v>
      </c>
      <c r="G66" s="59">
        <v>10</v>
      </c>
      <c r="H66" s="59"/>
      <c r="I66" s="59"/>
      <c r="J66" s="59"/>
      <c r="K66" s="59"/>
      <c r="L66" s="59">
        <v>2</v>
      </c>
      <c r="M66" s="59">
        <v>1</v>
      </c>
      <c r="N66" s="59"/>
      <c r="O66" s="59">
        <v>5</v>
      </c>
      <c r="P66" s="59">
        <v>2</v>
      </c>
      <c r="Q66" s="59"/>
      <c r="R66" s="59"/>
      <c r="S66" s="59"/>
      <c r="T66" s="59"/>
      <c r="U66" s="59"/>
      <c r="V66" s="59"/>
      <c r="W66" s="59"/>
      <c r="X66" s="59"/>
      <c r="Y66" s="59"/>
    </row>
    <row r="67" spans="1:25">
      <c r="A67"/>
      <c r="B67" s="59" t="s">
        <v>203</v>
      </c>
      <c r="C67" s="59" t="s">
        <v>209</v>
      </c>
      <c r="D67" s="60">
        <v>43385</v>
      </c>
      <c r="E67" s="59">
        <v>7816</v>
      </c>
      <c r="F67" s="59">
        <v>32</v>
      </c>
      <c r="G67" s="59">
        <v>10</v>
      </c>
      <c r="H67" s="59"/>
      <c r="I67" s="59"/>
      <c r="J67" s="59"/>
      <c r="K67" s="59"/>
      <c r="L67" s="59"/>
      <c r="M67" s="59"/>
      <c r="N67" s="59">
        <v>2</v>
      </c>
      <c r="O67" s="59">
        <v>4</v>
      </c>
      <c r="P67" s="59">
        <v>3</v>
      </c>
      <c r="Q67" s="59"/>
      <c r="R67" s="59">
        <v>1</v>
      </c>
      <c r="S67" s="59"/>
      <c r="T67" s="59"/>
      <c r="U67" s="59"/>
      <c r="V67" s="59"/>
      <c r="W67" s="59"/>
      <c r="X67" s="59"/>
      <c r="Y67" s="59"/>
    </row>
    <row r="68" spans="1: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>
      <c r="A69"/>
      <c r="B69" s="62" t="s">
        <v>46</v>
      </c>
    </row>
    <row r="70" spans="1:25">
      <c r="A70"/>
      <c r="B70" s="65" t="s">
        <v>47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</row>
    <row r="71" spans="1:25">
      <c r="A71"/>
      <c r="B71" s="65" t="s">
        <v>210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</row>
    <row r="72" spans="1:25">
      <c r="A72"/>
      <c r="B72" s="65" t="s">
        <v>211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</row>
    <row r="73" spans="1:25">
      <c r="A73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</row>
    <row r="74" spans="1:25">
      <c r="A74"/>
      <c r="B74" s="68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</row>
    <row r="75" spans="1: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3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43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43 X12:Y43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Y12:Y43">
    <cfRule type="colorScale" priority="1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X43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2:G19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9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12:C19 D12:D5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20:C35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36:C5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2:G59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9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52:C59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D5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Y5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0:D67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0:D67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60:C6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0:D67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0:D6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0:Y6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0</v>
      </c>
      <c r="C1" s="3"/>
      <c r="E1" s="4" t="s">
        <v>130</v>
      </c>
      <c r="G1" s="102"/>
      <c r="H1" s="102"/>
      <c r="I1" s="102"/>
      <c r="O1" s="5"/>
      <c r="Q1" s="5"/>
      <c r="T1" s="81" t="s">
        <v>2</v>
      </c>
    </row>
    <row r="2" spans="1:25" ht="20.25">
      <c r="B2" s="103" t="s">
        <v>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54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126</v>
      </c>
      <c r="C5" s="12" t="s">
        <v>125</v>
      </c>
      <c r="D5" s="13"/>
      <c r="E5" s="14" t="s">
        <v>212</v>
      </c>
      <c r="F5" s="15"/>
      <c r="G5" s="105" t="s">
        <v>8</v>
      </c>
      <c r="H5" s="105"/>
      <c r="I5" s="16"/>
      <c r="J5" s="106">
        <v>43434</v>
      </c>
      <c r="K5" s="106"/>
      <c r="L5" s="106"/>
      <c r="M5" s="106"/>
      <c r="N5" s="106"/>
      <c r="O5" s="16"/>
      <c r="P5" s="17" t="s">
        <v>9</v>
      </c>
      <c r="Q5" s="18"/>
      <c r="R5" s="19"/>
      <c r="S5" s="14"/>
      <c r="T5" s="14"/>
      <c r="U5" s="107">
        <v>43441</v>
      </c>
      <c r="V5" s="108"/>
      <c r="W5" s="108"/>
      <c r="X5" s="108"/>
      <c r="Y5" s="20"/>
    </row>
    <row r="6" spans="1:25">
      <c r="A6" s="7"/>
      <c r="B6" s="21" t="s">
        <v>121</v>
      </c>
      <c r="C6" s="22" t="s">
        <v>120</v>
      </c>
      <c r="D6" s="23"/>
      <c r="E6" s="24" t="s">
        <v>119</v>
      </c>
      <c r="F6" s="25"/>
      <c r="G6" s="98" t="s">
        <v>118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117</v>
      </c>
      <c r="Q6" s="28"/>
      <c r="R6" s="28"/>
      <c r="S6" s="26"/>
      <c r="T6" s="28"/>
      <c r="U6" s="100"/>
      <c r="V6" s="100"/>
      <c r="W6" s="100"/>
      <c r="X6" s="100"/>
      <c r="Y6" s="29" t="s">
        <v>65</v>
      </c>
    </row>
    <row r="7" spans="1:25">
      <c r="A7" s="30"/>
      <c r="B7" s="31" t="s">
        <v>16</v>
      </c>
      <c r="C7" s="22" t="s">
        <v>67</v>
      </c>
      <c r="D7" s="23"/>
      <c r="E7" s="32"/>
      <c r="F7" s="33"/>
      <c r="G7" s="98" t="s">
        <v>68</v>
      </c>
      <c r="H7" s="98"/>
      <c r="I7" s="26"/>
      <c r="J7" s="101"/>
      <c r="K7" s="101"/>
      <c r="L7" s="101"/>
      <c r="M7" s="101"/>
      <c r="N7" s="101"/>
      <c r="O7" s="26"/>
      <c r="P7" s="27" t="s">
        <v>69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70</v>
      </c>
      <c r="C8" s="36" t="s">
        <v>21</v>
      </c>
      <c r="D8" s="37"/>
      <c r="E8" s="38" t="s">
        <v>72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74</v>
      </c>
      <c r="D10" s="52">
        <f>ROUNDDOWN((J5-J6+1)/7,0)</f>
        <v>50</v>
      </c>
      <c r="E10" s="53" t="s">
        <v>25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213</v>
      </c>
      <c r="C12" s="59" t="s">
        <v>224</v>
      </c>
      <c r="D12" s="60">
        <v>43434</v>
      </c>
      <c r="E12" s="59">
        <v>267</v>
      </c>
      <c r="F12" s="59">
        <v>88</v>
      </c>
      <c r="G12" s="59">
        <v>10</v>
      </c>
      <c r="H12" s="59">
        <v>9</v>
      </c>
      <c r="I12" s="59">
        <v>1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215</v>
      </c>
      <c r="C13" s="59" t="s">
        <v>224</v>
      </c>
      <c r="D13" s="60">
        <v>43434</v>
      </c>
      <c r="E13" s="59">
        <v>115</v>
      </c>
      <c r="F13" s="59">
        <v>47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216</v>
      </c>
      <c r="C14" s="59" t="s">
        <v>224</v>
      </c>
      <c r="D14" s="60">
        <v>43434</v>
      </c>
      <c r="E14" s="59">
        <v>137</v>
      </c>
      <c r="F14" s="59">
        <v>91</v>
      </c>
      <c r="G14" s="59">
        <v>10</v>
      </c>
      <c r="H14" s="59">
        <v>10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217</v>
      </c>
      <c r="C15" s="59" t="s">
        <v>224</v>
      </c>
      <c r="D15" s="60">
        <v>43434</v>
      </c>
      <c r="E15" s="59">
        <v>86</v>
      </c>
      <c r="F15" s="59">
        <v>105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218</v>
      </c>
      <c r="C16" s="59" t="s">
        <v>224</v>
      </c>
      <c r="D16" s="60">
        <v>43434</v>
      </c>
      <c r="E16" s="59">
        <v>57</v>
      </c>
      <c r="F16" s="59">
        <v>67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219</v>
      </c>
      <c r="C17" s="59" t="s">
        <v>224</v>
      </c>
      <c r="D17" s="60">
        <v>43434</v>
      </c>
      <c r="E17" s="59">
        <v>170</v>
      </c>
      <c r="F17" s="59">
        <v>241</v>
      </c>
      <c r="G17" s="59">
        <v>10</v>
      </c>
      <c r="H17" s="59">
        <v>9</v>
      </c>
      <c r="I17" s="59"/>
      <c r="J17" s="59">
        <v>1</v>
      </c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220</v>
      </c>
      <c r="C18" s="59" t="s">
        <v>224</v>
      </c>
      <c r="D18" s="60">
        <v>43434</v>
      </c>
      <c r="E18" s="59">
        <v>44</v>
      </c>
      <c r="F18" s="59">
        <v>116</v>
      </c>
      <c r="G18" s="59">
        <v>10</v>
      </c>
      <c r="H18" s="59">
        <v>10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221</v>
      </c>
      <c r="C19" s="59" t="s">
        <v>224</v>
      </c>
      <c r="D19" s="60">
        <v>43434</v>
      </c>
      <c r="E19" s="59">
        <v>99</v>
      </c>
      <c r="F19" s="59">
        <v>64</v>
      </c>
      <c r="G19" s="59">
        <v>8</v>
      </c>
      <c r="H19" s="59">
        <v>8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213</v>
      </c>
      <c r="C20" s="59" t="s">
        <v>225</v>
      </c>
      <c r="D20" s="60">
        <v>43434</v>
      </c>
      <c r="E20" s="59">
        <v>15</v>
      </c>
      <c r="F20" s="59">
        <v>127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215</v>
      </c>
      <c r="C21" s="59" t="s">
        <v>225</v>
      </c>
      <c r="D21" s="60">
        <v>43434</v>
      </c>
      <c r="E21" s="59">
        <v>17</v>
      </c>
      <c r="F21" s="59">
        <v>100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216</v>
      </c>
      <c r="C22" s="59" t="s">
        <v>225</v>
      </c>
      <c r="D22" s="60">
        <v>43434</v>
      </c>
      <c r="E22" s="59">
        <v>23</v>
      </c>
      <c r="F22" s="59">
        <v>48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217</v>
      </c>
      <c r="C23" s="59" t="s">
        <v>225</v>
      </c>
      <c r="D23" s="60">
        <v>43434</v>
      </c>
      <c r="E23" s="59">
        <v>30</v>
      </c>
      <c r="F23" s="59">
        <v>37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218</v>
      </c>
      <c r="C24" s="59" t="s">
        <v>225</v>
      </c>
      <c r="D24" s="60">
        <v>43434</v>
      </c>
      <c r="E24" s="59">
        <v>28</v>
      </c>
      <c r="F24" s="59">
        <v>61</v>
      </c>
      <c r="G24" s="59">
        <v>10</v>
      </c>
      <c r="H24" s="59">
        <v>10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>
      <c r="B25" s="59" t="s">
        <v>219</v>
      </c>
      <c r="C25" s="59" t="s">
        <v>225</v>
      </c>
      <c r="D25" s="60">
        <v>43434</v>
      </c>
      <c r="E25" s="59">
        <v>15</v>
      </c>
      <c r="F25" s="59">
        <v>47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220</v>
      </c>
      <c r="C26" s="59" t="s">
        <v>225</v>
      </c>
      <c r="D26" s="60">
        <v>43434</v>
      </c>
      <c r="E26" s="59">
        <v>21</v>
      </c>
      <c r="F26" s="59">
        <v>38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221</v>
      </c>
      <c r="C27" s="59" t="s">
        <v>225</v>
      </c>
      <c r="D27" s="60">
        <v>43434</v>
      </c>
      <c r="E27" s="59">
        <v>21</v>
      </c>
      <c r="F27" s="59">
        <v>76</v>
      </c>
      <c r="G27" s="59">
        <v>9</v>
      </c>
      <c r="H27" s="59">
        <v>9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>
      <c r="B28" s="59" t="s">
        <v>213</v>
      </c>
      <c r="C28" s="59" t="s">
        <v>43</v>
      </c>
      <c r="D28" s="60">
        <v>43434</v>
      </c>
      <c r="E28" s="59">
        <v>10538</v>
      </c>
      <c r="F28" s="59">
        <v>35</v>
      </c>
      <c r="G28" s="59">
        <v>10</v>
      </c>
      <c r="H28" s="59"/>
      <c r="I28" s="59"/>
      <c r="J28" s="59"/>
      <c r="K28" s="59"/>
      <c r="L28" s="59"/>
      <c r="M28" s="59">
        <v>1</v>
      </c>
      <c r="N28" s="59">
        <v>2</v>
      </c>
      <c r="O28" s="59">
        <v>1</v>
      </c>
      <c r="P28" s="59">
        <v>3</v>
      </c>
      <c r="Q28" s="59"/>
      <c r="R28" s="59">
        <v>3</v>
      </c>
      <c r="S28" s="59"/>
      <c r="T28" s="59"/>
      <c r="U28" s="59"/>
      <c r="V28" s="59"/>
      <c r="W28" s="59"/>
      <c r="X28" s="59"/>
      <c r="Y28" s="59"/>
    </row>
    <row r="29" spans="2:25">
      <c r="B29" s="59" t="s">
        <v>215</v>
      </c>
      <c r="C29" s="59" t="s">
        <v>43</v>
      </c>
      <c r="D29" s="60">
        <v>43434</v>
      </c>
      <c r="E29" s="59">
        <v>10056</v>
      </c>
      <c r="F29" s="59">
        <v>31</v>
      </c>
      <c r="G29" s="59">
        <v>10</v>
      </c>
      <c r="H29" s="59"/>
      <c r="I29" s="59"/>
      <c r="J29" s="59"/>
      <c r="K29" s="59"/>
      <c r="L29" s="59"/>
      <c r="M29" s="59">
        <v>1</v>
      </c>
      <c r="N29" s="59">
        <v>2</v>
      </c>
      <c r="O29" s="59">
        <v>3</v>
      </c>
      <c r="P29" s="59"/>
      <c r="Q29" s="59">
        <v>3</v>
      </c>
      <c r="R29" s="59">
        <v>1</v>
      </c>
      <c r="S29" s="59"/>
      <c r="T29" s="59"/>
      <c r="U29" s="59"/>
      <c r="V29" s="59"/>
      <c r="W29" s="59"/>
      <c r="X29" s="59"/>
      <c r="Y29" s="59"/>
    </row>
    <row r="30" spans="2:25">
      <c r="B30" s="59" t="s">
        <v>216</v>
      </c>
      <c r="C30" s="59" t="s">
        <v>43</v>
      </c>
      <c r="D30" s="60">
        <v>43434</v>
      </c>
      <c r="E30" s="59">
        <v>10359</v>
      </c>
      <c r="F30" s="59">
        <v>23</v>
      </c>
      <c r="G30" s="59">
        <v>10</v>
      </c>
      <c r="H30" s="59"/>
      <c r="I30" s="59"/>
      <c r="J30" s="59"/>
      <c r="K30" s="59"/>
      <c r="L30" s="59"/>
      <c r="M30" s="59"/>
      <c r="N30" s="59">
        <v>2</v>
      </c>
      <c r="O30" s="59">
        <v>2</v>
      </c>
      <c r="P30" s="59">
        <v>4</v>
      </c>
      <c r="Q30" s="59">
        <v>1</v>
      </c>
      <c r="R30" s="59">
        <v>1</v>
      </c>
      <c r="S30" s="59"/>
      <c r="T30" s="59"/>
      <c r="U30" s="59"/>
      <c r="V30" s="59"/>
      <c r="W30" s="59"/>
      <c r="X30" s="59"/>
      <c r="Y30" s="59"/>
    </row>
    <row r="31" spans="2:25">
      <c r="B31" s="59" t="s">
        <v>217</v>
      </c>
      <c r="C31" s="59" t="s">
        <v>43</v>
      </c>
      <c r="D31" s="60">
        <v>43434</v>
      </c>
      <c r="E31" s="59">
        <v>9230</v>
      </c>
      <c r="F31" s="59">
        <v>24</v>
      </c>
      <c r="G31" s="59">
        <v>10</v>
      </c>
      <c r="H31" s="59"/>
      <c r="I31" s="59"/>
      <c r="J31" s="59"/>
      <c r="K31" s="59"/>
      <c r="L31" s="59"/>
      <c r="M31" s="59"/>
      <c r="N31" s="59">
        <v>3</v>
      </c>
      <c r="O31" s="59">
        <v>3</v>
      </c>
      <c r="P31" s="59">
        <v>2</v>
      </c>
      <c r="Q31" s="59">
        <v>2</v>
      </c>
      <c r="R31" s="59"/>
      <c r="S31" s="59"/>
      <c r="T31" s="59"/>
      <c r="U31" s="59"/>
      <c r="V31" s="59"/>
      <c r="W31" s="59"/>
      <c r="X31" s="59"/>
      <c r="Y31" s="59"/>
    </row>
    <row r="32" spans="2:25">
      <c r="B32" s="59" t="s">
        <v>218</v>
      </c>
      <c r="C32" s="59" t="s">
        <v>43</v>
      </c>
      <c r="D32" s="60">
        <v>43434</v>
      </c>
      <c r="E32" s="59">
        <v>8786</v>
      </c>
      <c r="F32" s="59">
        <v>36</v>
      </c>
      <c r="G32" s="59">
        <v>10</v>
      </c>
      <c r="H32" s="59"/>
      <c r="I32" s="59"/>
      <c r="J32" s="59"/>
      <c r="K32" s="59"/>
      <c r="L32" s="59">
        <v>1</v>
      </c>
      <c r="M32" s="59">
        <v>2</v>
      </c>
      <c r="N32" s="59">
        <v>1</v>
      </c>
      <c r="O32" s="59">
        <v>1</v>
      </c>
      <c r="P32" s="59">
        <v>4</v>
      </c>
      <c r="Q32" s="59">
        <v>1</v>
      </c>
      <c r="R32" s="59"/>
      <c r="S32" s="59"/>
      <c r="T32" s="59"/>
      <c r="U32" s="59"/>
      <c r="V32" s="59"/>
      <c r="W32" s="59"/>
      <c r="X32" s="59"/>
      <c r="Y32" s="59"/>
    </row>
    <row r="33" spans="1:25">
      <c r="B33" s="59" t="s">
        <v>219</v>
      </c>
      <c r="C33" s="59" t="s">
        <v>43</v>
      </c>
      <c r="D33" s="60">
        <v>43434</v>
      </c>
      <c r="E33" s="59">
        <v>8646</v>
      </c>
      <c r="F33" s="59">
        <v>29</v>
      </c>
      <c r="G33" s="59">
        <v>10</v>
      </c>
      <c r="H33" s="59"/>
      <c r="I33" s="59"/>
      <c r="J33" s="59"/>
      <c r="K33" s="59"/>
      <c r="L33" s="59">
        <v>1</v>
      </c>
      <c r="M33" s="59">
        <v>1</v>
      </c>
      <c r="N33" s="59">
        <v>1</v>
      </c>
      <c r="O33" s="59">
        <v>5</v>
      </c>
      <c r="P33" s="59">
        <v>1</v>
      </c>
      <c r="Q33" s="59">
        <v>1</v>
      </c>
      <c r="R33" s="59"/>
      <c r="S33" s="59"/>
      <c r="T33" s="59"/>
      <c r="U33" s="59"/>
      <c r="V33" s="59"/>
      <c r="W33" s="59"/>
      <c r="X33" s="59"/>
      <c r="Y33" s="59"/>
    </row>
    <row r="34" spans="1:25">
      <c r="B34" s="59" t="s">
        <v>220</v>
      </c>
      <c r="C34" s="59" t="s">
        <v>43</v>
      </c>
      <c r="D34" s="60">
        <v>43434</v>
      </c>
      <c r="E34" s="59">
        <v>9039</v>
      </c>
      <c r="F34" s="59">
        <v>33</v>
      </c>
      <c r="G34" s="59">
        <v>10</v>
      </c>
      <c r="H34" s="59"/>
      <c r="I34" s="59"/>
      <c r="J34" s="59"/>
      <c r="K34" s="59"/>
      <c r="L34" s="59"/>
      <c r="M34" s="59">
        <v>1</v>
      </c>
      <c r="N34" s="59">
        <v>3</v>
      </c>
      <c r="O34" s="59">
        <v>2</v>
      </c>
      <c r="P34" s="59">
        <v>3</v>
      </c>
      <c r="Q34" s="59"/>
      <c r="R34" s="59">
        <v>1</v>
      </c>
      <c r="S34" s="59"/>
      <c r="T34" s="59"/>
      <c r="U34" s="59"/>
      <c r="V34" s="59"/>
      <c r="W34" s="59"/>
      <c r="X34" s="59"/>
      <c r="Y34" s="59"/>
    </row>
    <row r="35" spans="1:25">
      <c r="B35" s="59" t="s">
        <v>221</v>
      </c>
      <c r="C35" s="59" t="s">
        <v>43</v>
      </c>
      <c r="D35" s="60">
        <v>43434</v>
      </c>
      <c r="E35" s="59">
        <v>10020</v>
      </c>
      <c r="F35" s="59">
        <v>34</v>
      </c>
      <c r="G35" s="59">
        <v>8</v>
      </c>
      <c r="H35" s="59"/>
      <c r="I35" s="59"/>
      <c r="J35" s="59">
        <v>1</v>
      </c>
      <c r="K35" s="59"/>
      <c r="L35" s="59"/>
      <c r="M35" s="59"/>
      <c r="N35" s="59">
        <v>1</v>
      </c>
      <c r="O35" s="59"/>
      <c r="P35" s="59">
        <v>4</v>
      </c>
      <c r="Q35" s="59">
        <v>2</v>
      </c>
      <c r="R35" s="59"/>
      <c r="S35" s="59"/>
      <c r="T35" s="59"/>
      <c r="U35" s="59"/>
      <c r="V35" s="59"/>
      <c r="W35" s="59"/>
      <c r="X35" s="59"/>
      <c r="Y35" s="59"/>
    </row>
    <row r="36" spans="1:25">
      <c r="A36"/>
      <c r="B36" s="59" t="s">
        <v>213</v>
      </c>
      <c r="C36" s="59" t="s">
        <v>223</v>
      </c>
      <c r="D36" s="60">
        <v>43434</v>
      </c>
      <c r="E36" s="59">
        <v>17728</v>
      </c>
      <c r="F36" s="59">
        <v>31</v>
      </c>
      <c r="G36" s="59">
        <v>10</v>
      </c>
      <c r="H36" s="59"/>
      <c r="I36" s="59"/>
      <c r="J36" s="59"/>
      <c r="K36" s="59"/>
      <c r="L36" s="59"/>
      <c r="M36" s="59"/>
      <c r="N36" s="59"/>
      <c r="O36" s="59">
        <v>1</v>
      </c>
      <c r="P36" s="59">
        <v>1</v>
      </c>
      <c r="Q36" s="59">
        <v>1</v>
      </c>
      <c r="R36" s="59"/>
      <c r="S36" s="59">
        <v>3</v>
      </c>
      <c r="T36" s="59">
        <v>4</v>
      </c>
      <c r="U36" s="59"/>
      <c r="V36" s="59"/>
      <c r="W36" s="59"/>
      <c r="X36" s="59"/>
      <c r="Y36" s="59"/>
    </row>
    <row r="37" spans="1:25">
      <c r="A37"/>
      <c r="B37" s="59" t="s">
        <v>215</v>
      </c>
      <c r="C37" s="59" t="s">
        <v>223</v>
      </c>
      <c r="D37" s="60">
        <v>43434</v>
      </c>
      <c r="E37" s="59">
        <v>12355</v>
      </c>
      <c r="F37" s="59">
        <v>37</v>
      </c>
      <c r="G37" s="59">
        <v>10</v>
      </c>
      <c r="H37" s="59"/>
      <c r="I37" s="59"/>
      <c r="J37" s="59"/>
      <c r="K37" s="59"/>
      <c r="L37" s="59">
        <v>1</v>
      </c>
      <c r="M37" s="59"/>
      <c r="N37" s="59">
        <v>1</v>
      </c>
      <c r="O37" s="59">
        <v>1</v>
      </c>
      <c r="P37" s="59">
        <v>1</v>
      </c>
      <c r="Q37" s="59">
        <v>1</v>
      </c>
      <c r="R37" s="59">
        <v>3</v>
      </c>
      <c r="S37" s="59">
        <v>2</v>
      </c>
      <c r="T37" s="59"/>
      <c r="U37" s="59"/>
      <c r="V37" s="59"/>
      <c r="W37" s="59"/>
      <c r="X37" s="59"/>
      <c r="Y37" s="59"/>
    </row>
    <row r="38" spans="1:25">
      <c r="A38"/>
      <c r="B38" s="59" t="s">
        <v>216</v>
      </c>
      <c r="C38" s="59" t="s">
        <v>223</v>
      </c>
      <c r="D38" s="60">
        <v>43434</v>
      </c>
      <c r="E38" s="59">
        <v>20390</v>
      </c>
      <c r="F38" s="59">
        <v>22</v>
      </c>
      <c r="G38" s="59">
        <v>10</v>
      </c>
      <c r="H38" s="59"/>
      <c r="I38" s="59"/>
      <c r="J38" s="59"/>
      <c r="K38" s="59"/>
      <c r="L38" s="59"/>
      <c r="M38" s="59"/>
      <c r="N38" s="59"/>
      <c r="O38" s="59"/>
      <c r="P38" s="59">
        <v>1</v>
      </c>
      <c r="Q38" s="59"/>
      <c r="R38" s="59">
        <v>1</v>
      </c>
      <c r="S38" s="59">
        <v>1</v>
      </c>
      <c r="T38" s="59">
        <v>4</v>
      </c>
      <c r="U38" s="59">
        <v>3</v>
      </c>
      <c r="V38" s="59"/>
      <c r="W38" s="59"/>
      <c r="X38" s="59"/>
      <c r="Y38" s="59"/>
    </row>
    <row r="39" spans="1:25">
      <c r="A39"/>
      <c r="B39" s="59" t="s">
        <v>217</v>
      </c>
      <c r="C39" s="59" t="s">
        <v>223</v>
      </c>
      <c r="D39" s="60">
        <v>43434</v>
      </c>
      <c r="E39" s="59">
        <v>20108</v>
      </c>
      <c r="F39" s="59">
        <v>18</v>
      </c>
      <c r="G39" s="59">
        <v>10</v>
      </c>
      <c r="H39" s="59"/>
      <c r="I39" s="59"/>
      <c r="J39" s="59"/>
      <c r="K39" s="59"/>
      <c r="L39" s="59"/>
      <c r="M39" s="59"/>
      <c r="N39" s="59"/>
      <c r="O39" s="59"/>
      <c r="P39" s="59">
        <v>1</v>
      </c>
      <c r="Q39" s="59"/>
      <c r="R39" s="59">
        <v>1</v>
      </c>
      <c r="S39" s="59">
        <v>1</v>
      </c>
      <c r="T39" s="59">
        <v>7</v>
      </c>
      <c r="U39" s="59"/>
      <c r="V39" s="59"/>
      <c r="W39" s="59"/>
      <c r="X39" s="59"/>
      <c r="Y39" s="59"/>
    </row>
    <row r="40" spans="1:25">
      <c r="A40"/>
      <c r="B40" s="59" t="s">
        <v>218</v>
      </c>
      <c r="C40" s="59" t="s">
        <v>223</v>
      </c>
      <c r="D40" s="60">
        <v>43434</v>
      </c>
      <c r="E40" s="59">
        <v>22033</v>
      </c>
      <c r="F40" s="59">
        <v>5</v>
      </c>
      <c r="G40" s="59">
        <v>10</v>
      </c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>
        <v>1</v>
      </c>
      <c r="U40" s="59"/>
      <c r="V40" s="59"/>
      <c r="W40" s="59"/>
      <c r="X40" s="59"/>
      <c r="Y40" s="59"/>
    </row>
    <row r="41" spans="1:25">
      <c r="A41"/>
      <c r="B41" s="59" t="s">
        <v>219</v>
      </c>
      <c r="C41" s="59" t="s">
        <v>223</v>
      </c>
      <c r="D41" s="60">
        <v>43434</v>
      </c>
      <c r="E41" s="59">
        <v>12581</v>
      </c>
      <c r="F41" s="59">
        <v>47</v>
      </c>
      <c r="G41" s="59">
        <v>10</v>
      </c>
      <c r="H41" s="59"/>
      <c r="I41" s="59"/>
      <c r="J41" s="59"/>
      <c r="K41" s="59"/>
      <c r="L41" s="59">
        <v>1</v>
      </c>
      <c r="M41" s="59">
        <v>1</v>
      </c>
      <c r="N41" s="59">
        <v>1</v>
      </c>
      <c r="O41" s="59"/>
      <c r="P41" s="59">
        <v>2</v>
      </c>
      <c r="Q41" s="59"/>
      <c r="R41" s="59">
        <v>3</v>
      </c>
      <c r="S41" s="59">
        <v>1</v>
      </c>
      <c r="T41" s="59">
        <v>1</v>
      </c>
      <c r="U41" s="59"/>
      <c r="V41" s="59"/>
      <c r="W41" s="59"/>
      <c r="X41" s="59"/>
      <c r="Y41" s="59"/>
    </row>
    <row r="42" spans="1:25">
      <c r="A42"/>
      <c r="B42" s="59" t="s">
        <v>220</v>
      </c>
      <c r="C42" s="59" t="s">
        <v>223</v>
      </c>
      <c r="D42" s="60">
        <v>43434</v>
      </c>
      <c r="E42" s="59">
        <v>14547</v>
      </c>
      <c r="F42" s="59">
        <v>44</v>
      </c>
      <c r="G42" s="59">
        <v>10</v>
      </c>
      <c r="H42" s="59"/>
      <c r="I42" s="59"/>
      <c r="J42" s="59"/>
      <c r="K42" s="59"/>
      <c r="L42" s="59">
        <v>1</v>
      </c>
      <c r="M42" s="59"/>
      <c r="N42" s="59">
        <v>1</v>
      </c>
      <c r="O42" s="59">
        <v>1</v>
      </c>
      <c r="P42" s="59"/>
      <c r="Q42" s="59">
        <v>2</v>
      </c>
      <c r="R42" s="59">
        <v>2</v>
      </c>
      <c r="S42" s="59"/>
      <c r="T42" s="59">
        <v>3</v>
      </c>
      <c r="U42" s="59"/>
      <c r="V42" s="59"/>
      <c r="W42" s="59"/>
      <c r="X42" s="59"/>
      <c r="Y42" s="59"/>
    </row>
    <row r="43" spans="1:25">
      <c r="A43"/>
      <c r="B43" s="59" t="s">
        <v>221</v>
      </c>
      <c r="C43" s="59" t="s">
        <v>223</v>
      </c>
      <c r="D43" s="60">
        <v>43434</v>
      </c>
      <c r="E43" s="59">
        <v>17143</v>
      </c>
      <c r="F43" s="59">
        <v>34</v>
      </c>
      <c r="G43" s="59">
        <v>9</v>
      </c>
      <c r="H43" s="59"/>
      <c r="I43" s="59"/>
      <c r="J43" s="59"/>
      <c r="K43" s="59"/>
      <c r="L43" s="59"/>
      <c r="M43" s="59"/>
      <c r="N43" s="59">
        <v>1</v>
      </c>
      <c r="O43" s="59"/>
      <c r="P43" s="59">
        <v>1</v>
      </c>
      <c r="Q43" s="59"/>
      <c r="R43" s="59">
        <v>2</v>
      </c>
      <c r="S43" s="59">
        <v>2</v>
      </c>
      <c r="T43" s="59">
        <v>3</v>
      </c>
      <c r="U43" s="59"/>
      <c r="V43" s="59"/>
      <c r="W43" s="59"/>
      <c r="X43" s="59"/>
      <c r="Y43" s="59"/>
    </row>
    <row r="44" spans="1:25">
      <c r="A44"/>
      <c r="B44" s="59" t="s">
        <v>213</v>
      </c>
      <c r="C44" s="59" t="s">
        <v>214</v>
      </c>
      <c r="D44" s="60">
        <v>43434</v>
      </c>
      <c r="E44" s="73">
        <v>7.8</v>
      </c>
      <c r="F44" s="74">
        <v>10.112956894187398</v>
      </c>
      <c r="G44" s="59">
        <v>10</v>
      </c>
      <c r="H44" s="59" t="s">
        <v>92</v>
      </c>
      <c r="I44" s="59" t="s">
        <v>92</v>
      </c>
      <c r="J44" s="59" t="s">
        <v>92</v>
      </c>
      <c r="K44" s="59" t="s">
        <v>92</v>
      </c>
      <c r="L44" s="59" t="s">
        <v>92</v>
      </c>
      <c r="M44" s="59" t="s">
        <v>92</v>
      </c>
      <c r="N44" s="59" t="s">
        <v>92</v>
      </c>
      <c r="O44" s="59">
        <v>4</v>
      </c>
      <c r="P44" s="59">
        <v>4</v>
      </c>
      <c r="Q44" s="59">
        <v>2</v>
      </c>
      <c r="R44" s="59" t="s">
        <v>92</v>
      </c>
      <c r="S44" s="59" t="s">
        <v>92</v>
      </c>
      <c r="T44" s="59" t="s">
        <v>92</v>
      </c>
      <c r="U44" s="59"/>
      <c r="V44" s="59"/>
      <c r="W44" s="59"/>
      <c r="X44" s="59"/>
      <c r="Y44" s="59"/>
    </row>
    <row r="45" spans="1:25">
      <c r="A45"/>
      <c r="B45" s="59" t="s">
        <v>215</v>
      </c>
      <c r="C45" s="59" t="s">
        <v>214</v>
      </c>
      <c r="D45" s="60">
        <v>43434</v>
      </c>
      <c r="E45" s="73">
        <v>8.1</v>
      </c>
      <c r="F45" s="76">
        <v>9.1094418194150641</v>
      </c>
      <c r="G45" s="59">
        <v>10</v>
      </c>
      <c r="H45" s="59" t="s">
        <v>92</v>
      </c>
      <c r="I45" s="59" t="s">
        <v>92</v>
      </c>
      <c r="J45" s="59" t="s">
        <v>92</v>
      </c>
      <c r="K45" s="59" t="s">
        <v>92</v>
      </c>
      <c r="L45" s="59" t="s">
        <v>92</v>
      </c>
      <c r="M45" s="59" t="s">
        <v>92</v>
      </c>
      <c r="N45" s="59" t="s">
        <v>92</v>
      </c>
      <c r="O45" s="59">
        <v>2</v>
      </c>
      <c r="P45" s="59">
        <v>5</v>
      </c>
      <c r="Q45" s="59">
        <v>3</v>
      </c>
      <c r="R45" s="59" t="s">
        <v>92</v>
      </c>
      <c r="S45" s="59" t="s">
        <v>92</v>
      </c>
      <c r="T45" s="59" t="s">
        <v>92</v>
      </c>
      <c r="U45" s="59"/>
      <c r="V45" s="59"/>
      <c r="W45" s="59"/>
      <c r="X45" s="59"/>
      <c r="Y45" s="59"/>
    </row>
    <row r="46" spans="1:25">
      <c r="A46"/>
      <c r="B46" s="59" t="s">
        <v>216</v>
      </c>
      <c r="C46" s="59" t="s">
        <v>214</v>
      </c>
      <c r="D46" s="60">
        <v>43434</v>
      </c>
      <c r="E46" s="73">
        <v>8.1999999999999993</v>
      </c>
      <c r="F46" s="77">
        <v>12.595067792544462</v>
      </c>
      <c r="G46" s="59">
        <v>10</v>
      </c>
      <c r="H46" s="59" t="s">
        <v>92</v>
      </c>
      <c r="I46" s="59" t="s">
        <v>92</v>
      </c>
      <c r="J46" s="59" t="s">
        <v>92</v>
      </c>
      <c r="K46" s="59" t="s">
        <v>92</v>
      </c>
      <c r="L46" s="59" t="s">
        <v>92</v>
      </c>
      <c r="M46" s="59" t="s">
        <v>92</v>
      </c>
      <c r="N46" s="59" t="s">
        <v>92</v>
      </c>
      <c r="O46" s="59">
        <v>3</v>
      </c>
      <c r="P46" s="59">
        <v>3</v>
      </c>
      <c r="Q46" s="59">
        <v>3</v>
      </c>
      <c r="R46" s="59">
        <v>1</v>
      </c>
      <c r="S46" s="59" t="s">
        <v>92</v>
      </c>
      <c r="T46" s="59" t="s">
        <v>92</v>
      </c>
      <c r="U46" s="59"/>
      <c r="V46" s="59"/>
      <c r="W46" s="59"/>
      <c r="X46" s="59"/>
      <c r="Y46" s="59"/>
    </row>
    <row r="47" spans="1:25">
      <c r="A47"/>
      <c r="B47" s="59" t="s">
        <v>217</v>
      </c>
      <c r="C47" s="59" t="s">
        <v>214</v>
      </c>
      <c r="D47" s="60">
        <v>43434</v>
      </c>
      <c r="E47" s="73">
        <v>8.6999999999999993</v>
      </c>
      <c r="F47" s="77">
        <v>9.4629034752708758</v>
      </c>
      <c r="G47" s="59">
        <v>10</v>
      </c>
      <c r="H47" s="59" t="s">
        <v>92</v>
      </c>
      <c r="I47" s="59" t="s">
        <v>92</v>
      </c>
      <c r="J47" s="59" t="s">
        <v>92</v>
      </c>
      <c r="K47" s="59" t="s">
        <v>92</v>
      </c>
      <c r="L47" s="59" t="s">
        <v>92</v>
      </c>
      <c r="M47" s="59" t="s">
        <v>92</v>
      </c>
      <c r="N47" s="59" t="s">
        <v>92</v>
      </c>
      <c r="O47" s="59">
        <v>1</v>
      </c>
      <c r="P47" s="59">
        <v>2</v>
      </c>
      <c r="Q47" s="59">
        <v>6</v>
      </c>
      <c r="R47" s="59">
        <v>1</v>
      </c>
      <c r="S47" s="59" t="s">
        <v>92</v>
      </c>
      <c r="T47" s="59" t="s">
        <v>92</v>
      </c>
      <c r="U47" s="59"/>
      <c r="V47" s="59"/>
      <c r="W47" s="59"/>
      <c r="X47" s="59"/>
      <c r="Y47" s="59"/>
    </row>
    <row r="48" spans="1:25">
      <c r="A48"/>
      <c r="B48" s="59" t="s">
        <v>218</v>
      </c>
      <c r="C48" s="59" t="s">
        <v>214</v>
      </c>
      <c r="D48" s="60">
        <v>43434</v>
      </c>
      <c r="E48" s="73">
        <v>8.3000000000000007</v>
      </c>
      <c r="F48" s="77">
        <v>5.8198300185500065</v>
      </c>
      <c r="G48" s="59">
        <v>10</v>
      </c>
      <c r="H48" s="59" t="s">
        <v>92</v>
      </c>
      <c r="I48" s="59" t="s">
        <v>92</v>
      </c>
      <c r="J48" s="59" t="s">
        <v>92</v>
      </c>
      <c r="K48" s="59" t="s">
        <v>92</v>
      </c>
      <c r="L48" s="59" t="s">
        <v>92</v>
      </c>
      <c r="M48" s="59" t="s">
        <v>92</v>
      </c>
      <c r="N48" s="59" t="s">
        <v>92</v>
      </c>
      <c r="O48" s="59" t="s">
        <v>92</v>
      </c>
      <c r="P48" s="59">
        <v>7</v>
      </c>
      <c r="Q48" s="59">
        <v>3</v>
      </c>
      <c r="R48" s="59" t="s">
        <v>92</v>
      </c>
      <c r="S48" s="59" t="s">
        <v>92</v>
      </c>
      <c r="T48" s="59" t="s">
        <v>92</v>
      </c>
      <c r="U48" s="59"/>
      <c r="V48" s="59"/>
      <c r="W48" s="59"/>
      <c r="X48" s="59"/>
      <c r="Y48" s="59"/>
    </row>
    <row r="49" spans="1:25">
      <c r="A49"/>
      <c r="B49" s="59" t="s">
        <v>219</v>
      </c>
      <c r="C49" s="59" t="s">
        <v>214</v>
      </c>
      <c r="D49" s="60">
        <v>43434</v>
      </c>
      <c r="E49" s="73">
        <v>8.1999999999999993</v>
      </c>
      <c r="F49" s="77">
        <v>9.6196419237392341</v>
      </c>
      <c r="G49" s="59">
        <v>10</v>
      </c>
      <c r="H49" s="59" t="s">
        <v>92</v>
      </c>
      <c r="I49" s="59" t="s">
        <v>92</v>
      </c>
      <c r="J49" s="59" t="s">
        <v>92</v>
      </c>
      <c r="K49" s="59" t="s">
        <v>92</v>
      </c>
      <c r="L49" s="59" t="s">
        <v>92</v>
      </c>
      <c r="M49" s="59" t="s">
        <v>92</v>
      </c>
      <c r="N49" s="59" t="s">
        <v>92</v>
      </c>
      <c r="O49" s="59">
        <v>1</v>
      </c>
      <c r="P49" s="59">
        <v>7</v>
      </c>
      <c r="Q49" s="59">
        <v>1</v>
      </c>
      <c r="R49" s="59">
        <v>1</v>
      </c>
      <c r="S49" s="59" t="s">
        <v>92</v>
      </c>
      <c r="T49" s="59" t="s">
        <v>92</v>
      </c>
      <c r="U49" s="59"/>
      <c r="V49" s="59"/>
      <c r="W49" s="59"/>
      <c r="X49" s="59"/>
      <c r="Y49" s="59"/>
    </row>
    <row r="50" spans="1:25">
      <c r="A50"/>
      <c r="B50" s="59" t="s">
        <v>220</v>
      </c>
      <c r="C50" s="59" t="s">
        <v>214</v>
      </c>
      <c r="D50" s="60">
        <v>43434</v>
      </c>
      <c r="E50" s="73">
        <v>8.5</v>
      </c>
      <c r="F50" s="77">
        <v>6.2005444317027054</v>
      </c>
      <c r="G50" s="59">
        <v>10</v>
      </c>
      <c r="H50" s="59" t="s">
        <v>92</v>
      </c>
      <c r="I50" s="59" t="s">
        <v>92</v>
      </c>
      <c r="J50" s="59" t="s">
        <v>92</v>
      </c>
      <c r="K50" s="59" t="s">
        <v>92</v>
      </c>
      <c r="L50" s="59" t="s">
        <v>92</v>
      </c>
      <c r="M50" s="59" t="s">
        <v>92</v>
      </c>
      <c r="N50" s="59" t="s">
        <v>92</v>
      </c>
      <c r="O50" s="59" t="s">
        <v>92</v>
      </c>
      <c r="P50" s="59">
        <v>5</v>
      </c>
      <c r="Q50" s="59">
        <v>5</v>
      </c>
      <c r="R50" s="59" t="s">
        <v>92</v>
      </c>
      <c r="S50" s="59" t="s">
        <v>92</v>
      </c>
      <c r="T50" s="59" t="s">
        <v>92</v>
      </c>
      <c r="U50" s="59"/>
      <c r="V50" s="59"/>
      <c r="W50" s="59"/>
      <c r="X50" s="59"/>
      <c r="Y50" s="59"/>
    </row>
    <row r="51" spans="1:25">
      <c r="A51"/>
      <c r="B51" s="59" t="s">
        <v>221</v>
      </c>
      <c r="C51" s="59" t="s">
        <v>214</v>
      </c>
      <c r="D51" s="60">
        <v>43434</v>
      </c>
      <c r="E51" s="73">
        <v>9.3333333333333339</v>
      </c>
      <c r="F51" s="77">
        <v>13.122266479195597</v>
      </c>
      <c r="G51" s="59">
        <v>9</v>
      </c>
      <c r="H51" s="59" t="s">
        <v>92</v>
      </c>
      <c r="I51" s="59" t="s">
        <v>92</v>
      </c>
      <c r="J51" s="59" t="s">
        <v>92</v>
      </c>
      <c r="K51" s="59" t="s">
        <v>92</v>
      </c>
      <c r="L51" s="59" t="s">
        <v>92</v>
      </c>
      <c r="M51" s="59" t="s">
        <v>92</v>
      </c>
      <c r="N51" s="59" t="s">
        <v>92</v>
      </c>
      <c r="O51" s="59" t="s">
        <v>92</v>
      </c>
      <c r="P51" s="59">
        <v>2</v>
      </c>
      <c r="Q51" s="59">
        <v>4</v>
      </c>
      <c r="R51" s="59">
        <v>2</v>
      </c>
      <c r="S51" s="59" t="s">
        <v>92</v>
      </c>
      <c r="T51" s="59">
        <v>1</v>
      </c>
      <c r="U51" s="59"/>
      <c r="V51" s="59"/>
      <c r="W51" s="59"/>
      <c r="X51" s="59"/>
      <c r="Y51" s="59"/>
    </row>
    <row r="52" spans="1:25">
      <c r="A52"/>
      <c r="B52" s="59" t="s">
        <v>213</v>
      </c>
      <c r="C52" s="59" t="s">
        <v>222</v>
      </c>
      <c r="D52" s="60">
        <v>43434</v>
      </c>
      <c r="E52" s="73">
        <v>5.4</v>
      </c>
      <c r="F52" s="74">
        <v>21.736810940319746</v>
      </c>
      <c r="G52" s="59">
        <v>10</v>
      </c>
      <c r="H52" s="59" t="s">
        <v>92</v>
      </c>
      <c r="I52" s="59" t="s">
        <v>92</v>
      </c>
      <c r="J52" s="59" t="s">
        <v>92</v>
      </c>
      <c r="K52" s="59" t="s">
        <v>92</v>
      </c>
      <c r="L52" s="59">
        <v>2</v>
      </c>
      <c r="M52" s="59">
        <v>4</v>
      </c>
      <c r="N52" s="59">
        <v>3</v>
      </c>
      <c r="O52" s="59" t="s">
        <v>92</v>
      </c>
      <c r="P52" s="59">
        <v>1</v>
      </c>
      <c r="Q52" s="59" t="s">
        <v>92</v>
      </c>
      <c r="R52" s="59" t="s">
        <v>92</v>
      </c>
      <c r="S52" s="59" t="s">
        <v>92</v>
      </c>
      <c r="T52" s="59"/>
      <c r="U52" s="59"/>
      <c r="V52" s="59"/>
      <c r="W52" s="59"/>
      <c r="X52" s="59"/>
      <c r="Y52" s="59"/>
    </row>
    <row r="53" spans="1:25">
      <c r="A53"/>
      <c r="B53" s="59" t="s">
        <v>215</v>
      </c>
      <c r="C53" s="59" t="s">
        <v>222</v>
      </c>
      <c r="D53" s="60">
        <v>43434</v>
      </c>
      <c r="E53" s="73">
        <v>4.5</v>
      </c>
      <c r="F53" s="76">
        <v>43.508667127669369</v>
      </c>
      <c r="G53" s="59">
        <v>10</v>
      </c>
      <c r="H53" s="59">
        <v>1</v>
      </c>
      <c r="I53" s="59" t="s">
        <v>92</v>
      </c>
      <c r="J53" s="59" t="s">
        <v>92</v>
      </c>
      <c r="K53" s="59">
        <v>1</v>
      </c>
      <c r="L53" s="59">
        <v>2</v>
      </c>
      <c r="M53" s="59">
        <v>3</v>
      </c>
      <c r="N53" s="59">
        <v>2</v>
      </c>
      <c r="O53" s="59">
        <v>1</v>
      </c>
      <c r="P53" s="59" t="s">
        <v>92</v>
      </c>
      <c r="Q53" s="59" t="s">
        <v>92</v>
      </c>
      <c r="R53" s="59" t="s">
        <v>92</v>
      </c>
      <c r="S53" s="59" t="s">
        <v>92</v>
      </c>
      <c r="T53" s="59"/>
      <c r="U53" s="59"/>
      <c r="V53" s="59"/>
      <c r="W53" s="59"/>
      <c r="X53" s="59"/>
      <c r="Y53" s="59"/>
    </row>
    <row r="54" spans="1:25">
      <c r="A54"/>
      <c r="B54" s="59" t="s">
        <v>216</v>
      </c>
      <c r="C54" s="59" t="s">
        <v>222</v>
      </c>
      <c r="D54" s="60">
        <v>43434</v>
      </c>
      <c r="E54" s="73">
        <v>4.7</v>
      </c>
      <c r="F54" s="77">
        <v>14.360607610862816</v>
      </c>
      <c r="G54" s="59">
        <v>10</v>
      </c>
      <c r="H54" s="59" t="s">
        <v>92</v>
      </c>
      <c r="I54" s="59" t="s">
        <v>92</v>
      </c>
      <c r="J54" s="59" t="s">
        <v>92</v>
      </c>
      <c r="K54" s="59" t="s">
        <v>92</v>
      </c>
      <c r="L54" s="59">
        <v>4</v>
      </c>
      <c r="M54" s="59">
        <v>5</v>
      </c>
      <c r="N54" s="59">
        <v>1</v>
      </c>
      <c r="O54" s="59" t="s">
        <v>92</v>
      </c>
      <c r="P54" s="59" t="s">
        <v>92</v>
      </c>
      <c r="Q54" s="59" t="s">
        <v>92</v>
      </c>
      <c r="R54" s="59" t="s">
        <v>92</v>
      </c>
      <c r="S54" s="59" t="s">
        <v>92</v>
      </c>
      <c r="T54" s="59"/>
      <c r="U54" s="59"/>
      <c r="V54" s="59"/>
      <c r="W54" s="59"/>
      <c r="X54" s="59"/>
      <c r="Y54" s="59"/>
    </row>
    <row r="55" spans="1:25">
      <c r="A55"/>
      <c r="B55" s="59" t="s">
        <v>217</v>
      </c>
      <c r="C55" s="59" t="s">
        <v>222</v>
      </c>
      <c r="D55" s="60">
        <v>43434</v>
      </c>
      <c r="E55" s="73">
        <v>4.5</v>
      </c>
      <c r="F55" s="77">
        <v>38.131963485137035</v>
      </c>
      <c r="G55" s="59">
        <v>10</v>
      </c>
      <c r="H55" s="59">
        <v>1</v>
      </c>
      <c r="I55" s="59" t="s">
        <v>92</v>
      </c>
      <c r="J55" s="59" t="s">
        <v>92</v>
      </c>
      <c r="K55" s="59" t="s">
        <v>92</v>
      </c>
      <c r="L55" s="59">
        <v>2</v>
      </c>
      <c r="M55" s="59">
        <v>5</v>
      </c>
      <c r="N55" s="59">
        <v>2</v>
      </c>
      <c r="O55" s="59" t="s">
        <v>92</v>
      </c>
      <c r="P55" s="59" t="s">
        <v>92</v>
      </c>
      <c r="Q55" s="59" t="s">
        <v>92</v>
      </c>
      <c r="R55" s="59" t="s">
        <v>92</v>
      </c>
      <c r="S55" s="59" t="s">
        <v>92</v>
      </c>
      <c r="T55" s="59"/>
      <c r="U55" s="59"/>
      <c r="V55" s="59"/>
      <c r="W55" s="59"/>
      <c r="X55" s="59"/>
      <c r="Y55" s="59"/>
    </row>
    <row r="56" spans="1:25">
      <c r="A56"/>
      <c r="B56" s="59" t="s">
        <v>218</v>
      </c>
      <c r="C56" s="59" t="s">
        <v>222</v>
      </c>
      <c r="D56" s="60">
        <v>43434</v>
      </c>
      <c r="E56" s="73">
        <v>4.5999999999999996</v>
      </c>
      <c r="F56" s="77">
        <v>29.345589465676227</v>
      </c>
      <c r="G56" s="59">
        <v>10</v>
      </c>
      <c r="H56" s="59" t="s">
        <v>92</v>
      </c>
      <c r="I56" s="59" t="s">
        <v>92</v>
      </c>
      <c r="J56" s="59">
        <v>1</v>
      </c>
      <c r="K56" s="59">
        <v>1</v>
      </c>
      <c r="L56" s="59">
        <v>2</v>
      </c>
      <c r="M56" s="59">
        <v>3</v>
      </c>
      <c r="N56" s="59">
        <v>3</v>
      </c>
      <c r="O56" s="59" t="s">
        <v>92</v>
      </c>
      <c r="P56" s="59" t="s">
        <v>92</v>
      </c>
      <c r="Q56" s="59" t="s">
        <v>92</v>
      </c>
      <c r="R56" s="59" t="s">
        <v>92</v>
      </c>
      <c r="S56" s="59" t="s">
        <v>92</v>
      </c>
      <c r="T56" s="59"/>
      <c r="U56" s="59"/>
      <c r="V56" s="59"/>
      <c r="W56" s="59"/>
      <c r="X56" s="59"/>
      <c r="Y56" s="59"/>
    </row>
    <row r="57" spans="1:25">
      <c r="A57"/>
      <c r="B57" s="59" t="s">
        <v>219</v>
      </c>
      <c r="C57" s="59" t="s">
        <v>222</v>
      </c>
      <c r="D57" s="60">
        <v>43434</v>
      </c>
      <c r="E57" s="73">
        <v>5.3</v>
      </c>
      <c r="F57" s="77">
        <v>12.734878447368958</v>
      </c>
      <c r="G57" s="59">
        <v>10</v>
      </c>
      <c r="H57" s="59" t="s">
        <v>92</v>
      </c>
      <c r="I57" s="59" t="s">
        <v>92</v>
      </c>
      <c r="J57" s="59" t="s">
        <v>92</v>
      </c>
      <c r="K57" s="59" t="s">
        <v>92</v>
      </c>
      <c r="L57" s="59" t="s">
        <v>92</v>
      </c>
      <c r="M57" s="59">
        <v>8</v>
      </c>
      <c r="N57" s="59">
        <v>1</v>
      </c>
      <c r="O57" s="59">
        <v>1</v>
      </c>
      <c r="P57" s="59" t="s">
        <v>92</v>
      </c>
      <c r="Q57" s="59" t="s">
        <v>92</v>
      </c>
      <c r="R57" s="59" t="s">
        <v>92</v>
      </c>
      <c r="S57" s="59" t="s">
        <v>92</v>
      </c>
      <c r="T57" s="59"/>
      <c r="U57" s="59"/>
      <c r="V57" s="59"/>
      <c r="W57" s="59"/>
      <c r="X57" s="59"/>
      <c r="Y57" s="59"/>
    </row>
    <row r="58" spans="1:25">
      <c r="A58"/>
      <c r="B58" s="59" t="s">
        <v>220</v>
      </c>
      <c r="C58" s="59" t="s">
        <v>222</v>
      </c>
      <c r="D58" s="60">
        <v>43434</v>
      </c>
      <c r="E58" s="73">
        <v>4.3</v>
      </c>
      <c r="F58" s="77">
        <v>41.0925838161196</v>
      </c>
      <c r="G58" s="59">
        <v>10</v>
      </c>
      <c r="H58" s="59">
        <v>1</v>
      </c>
      <c r="I58" s="59" t="s">
        <v>92</v>
      </c>
      <c r="J58" s="59" t="s">
        <v>92</v>
      </c>
      <c r="K58" s="59">
        <v>1</v>
      </c>
      <c r="L58" s="59">
        <v>2</v>
      </c>
      <c r="M58" s="59">
        <v>4</v>
      </c>
      <c r="N58" s="59">
        <v>2</v>
      </c>
      <c r="O58" s="59" t="s">
        <v>92</v>
      </c>
      <c r="P58" s="59" t="s">
        <v>92</v>
      </c>
      <c r="Q58" s="59" t="s">
        <v>92</v>
      </c>
      <c r="R58" s="59" t="s">
        <v>92</v>
      </c>
      <c r="S58" s="59" t="s">
        <v>92</v>
      </c>
      <c r="T58" s="59"/>
      <c r="U58" s="59"/>
      <c r="V58" s="59"/>
      <c r="W58" s="59"/>
      <c r="X58" s="59"/>
      <c r="Y58" s="59"/>
    </row>
    <row r="59" spans="1:25">
      <c r="A59"/>
      <c r="B59" s="59" t="s">
        <v>221</v>
      </c>
      <c r="C59" s="59" t="s">
        <v>222</v>
      </c>
      <c r="D59" s="60">
        <v>43434</v>
      </c>
      <c r="E59" s="73">
        <v>5.4444444444444446</v>
      </c>
      <c r="F59" s="77">
        <v>16.198477414681175</v>
      </c>
      <c r="G59" s="59">
        <v>9</v>
      </c>
      <c r="H59" s="59" t="s">
        <v>92</v>
      </c>
      <c r="I59" s="59" t="s">
        <v>92</v>
      </c>
      <c r="J59" s="59" t="s">
        <v>92</v>
      </c>
      <c r="K59" s="59" t="s">
        <v>92</v>
      </c>
      <c r="L59" s="59">
        <v>1</v>
      </c>
      <c r="M59" s="59">
        <v>4</v>
      </c>
      <c r="N59" s="59">
        <v>3</v>
      </c>
      <c r="O59" s="59">
        <v>1</v>
      </c>
      <c r="P59" s="59" t="s">
        <v>92</v>
      </c>
      <c r="Q59" s="59" t="s">
        <v>92</v>
      </c>
      <c r="R59" s="59" t="s">
        <v>92</v>
      </c>
      <c r="S59" s="59" t="s">
        <v>92</v>
      </c>
      <c r="T59" s="59"/>
      <c r="U59" s="59"/>
      <c r="V59" s="59"/>
      <c r="W59" s="59"/>
      <c r="X59" s="59"/>
      <c r="Y59" s="59"/>
    </row>
    <row r="60" spans="1:25">
      <c r="A60"/>
      <c r="B60" s="59" t="s">
        <v>213</v>
      </c>
      <c r="C60" s="59" t="s">
        <v>94</v>
      </c>
      <c r="D60" s="60">
        <v>43434</v>
      </c>
      <c r="E60" s="73">
        <v>6.5</v>
      </c>
      <c r="F60" s="74">
        <v>22.057244274468275</v>
      </c>
      <c r="G60" s="59">
        <v>10</v>
      </c>
      <c r="H60" s="59" t="s">
        <v>92</v>
      </c>
      <c r="I60" s="59" t="s">
        <v>92</v>
      </c>
      <c r="J60" s="59" t="s">
        <v>92</v>
      </c>
      <c r="K60" s="59" t="s">
        <v>92</v>
      </c>
      <c r="L60" s="59" t="s">
        <v>92</v>
      </c>
      <c r="M60" s="59">
        <v>3</v>
      </c>
      <c r="N60" s="59">
        <v>3</v>
      </c>
      <c r="O60" s="59">
        <v>1</v>
      </c>
      <c r="P60" s="59">
        <v>2</v>
      </c>
      <c r="Q60" s="59">
        <v>1</v>
      </c>
      <c r="R60" s="59" t="s">
        <v>92</v>
      </c>
      <c r="S60" s="59" t="s">
        <v>92</v>
      </c>
      <c r="T60" s="59"/>
      <c r="U60" s="59"/>
      <c r="V60" s="59"/>
      <c r="W60" s="59"/>
      <c r="X60" s="59"/>
      <c r="Y60" s="59"/>
    </row>
    <row r="61" spans="1:25">
      <c r="A61"/>
      <c r="B61" s="59" t="s">
        <v>215</v>
      </c>
      <c r="C61" s="59" t="s">
        <v>94</v>
      </c>
      <c r="D61" s="60">
        <v>43434</v>
      </c>
      <c r="E61" s="73">
        <v>5.4</v>
      </c>
      <c r="F61" s="76">
        <v>37.242229948144079</v>
      </c>
      <c r="G61" s="59">
        <v>10</v>
      </c>
      <c r="H61" s="59">
        <v>1</v>
      </c>
      <c r="I61" s="59" t="s">
        <v>92</v>
      </c>
      <c r="J61" s="59" t="s">
        <v>92</v>
      </c>
      <c r="K61" s="59" t="s">
        <v>92</v>
      </c>
      <c r="L61" s="59" t="s">
        <v>92</v>
      </c>
      <c r="M61" s="59">
        <v>2</v>
      </c>
      <c r="N61" s="59">
        <v>5</v>
      </c>
      <c r="O61" s="59">
        <v>2</v>
      </c>
      <c r="P61" s="59" t="s">
        <v>92</v>
      </c>
      <c r="Q61" s="59" t="s">
        <v>92</v>
      </c>
      <c r="R61" s="59" t="s">
        <v>92</v>
      </c>
      <c r="S61" s="59" t="s">
        <v>92</v>
      </c>
      <c r="T61" s="59"/>
      <c r="U61" s="59"/>
      <c r="V61" s="59"/>
      <c r="W61" s="59"/>
      <c r="X61" s="59"/>
      <c r="Y61" s="59"/>
    </row>
    <row r="62" spans="1:25">
      <c r="A62"/>
      <c r="B62" s="59" t="s">
        <v>216</v>
      </c>
      <c r="C62" s="59" t="s">
        <v>94</v>
      </c>
      <c r="D62" s="60">
        <v>43434</v>
      </c>
      <c r="E62" s="73">
        <v>6</v>
      </c>
      <c r="F62" s="77">
        <v>28.327886186626582</v>
      </c>
      <c r="G62" s="59">
        <v>10</v>
      </c>
      <c r="H62" s="59" t="s">
        <v>92</v>
      </c>
      <c r="I62" s="59" t="s">
        <v>92</v>
      </c>
      <c r="J62" s="59">
        <v>1</v>
      </c>
      <c r="K62" s="59" t="s">
        <v>92</v>
      </c>
      <c r="L62" s="59" t="s">
        <v>92</v>
      </c>
      <c r="M62" s="59">
        <v>2</v>
      </c>
      <c r="N62" s="59">
        <v>2</v>
      </c>
      <c r="O62" s="59">
        <v>4</v>
      </c>
      <c r="P62" s="59">
        <v>1</v>
      </c>
      <c r="Q62" s="59" t="s">
        <v>92</v>
      </c>
      <c r="R62" s="59" t="s">
        <v>92</v>
      </c>
      <c r="S62" s="59" t="s">
        <v>92</v>
      </c>
      <c r="T62" s="59"/>
      <c r="U62" s="59"/>
      <c r="V62" s="59"/>
      <c r="W62" s="59"/>
      <c r="X62" s="59"/>
      <c r="Y62" s="59"/>
    </row>
    <row r="63" spans="1:25">
      <c r="A63"/>
      <c r="B63" s="59" t="s">
        <v>217</v>
      </c>
      <c r="C63" s="59" t="s">
        <v>94</v>
      </c>
      <c r="D63" s="60">
        <v>43434</v>
      </c>
      <c r="E63" s="73">
        <v>6.5</v>
      </c>
      <c r="F63" s="77">
        <v>14.95115870473154</v>
      </c>
      <c r="G63" s="59">
        <v>10</v>
      </c>
      <c r="H63" s="59" t="s">
        <v>92</v>
      </c>
      <c r="I63" s="59" t="s">
        <v>92</v>
      </c>
      <c r="J63" s="59" t="s">
        <v>92</v>
      </c>
      <c r="K63" s="59" t="s">
        <v>92</v>
      </c>
      <c r="L63" s="59" t="s">
        <v>92</v>
      </c>
      <c r="M63" s="59">
        <v>2</v>
      </c>
      <c r="N63" s="59">
        <v>2</v>
      </c>
      <c r="O63" s="59">
        <v>5</v>
      </c>
      <c r="P63" s="59">
        <v>1</v>
      </c>
      <c r="Q63" s="59" t="s">
        <v>92</v>
      </c>
      <c r="R63" s="59" t="s">
        <v>92</v>
      </c>
      <c r="S63" s="59" t="s">
        <v>92</v>
      </c>
      <c r="T63" s="59"/>
      <c r="U63" s="59"/>
      <c r="V63" s="59"/>
      <c r="W63" s="59"/>
      <c r="X63" s="59"/>
      <c r="Y63" s="59"/>
    </row>
    <row r="64" spans="1:25">
      <c r="A64"/>
      <c r="B64" s="59" t="s">
        <v>218</v>
      </c>
      <c r="C64" s="59" t="s">
        <v>94</v>
      </c>
      <c r="D64" s="60">
        <v>43434</v>
      </c>
      <c r="E64" s="73">
        <v>6.1</v>
      </c>
      <c r="F64" s="77">
        <v>22.464267531250766</v>
      </c>
      <c r="G64" s="59">
        <v>10</v>
      </c>
      <c r="H64" s="59" t="s">
        <v>92</v>
      </c>
      <c r="I64" s="59" t="s">
        <v>92</v>
      </c>
      <c r="J64" s="59" t="s">
        <v>92</v>
      </c>
      <c r="K64" s="59" t="s">
        <v>92</v>
      </c>
      <c r="L64" s="59">
        <v>2</v>
      </c>
      <c r="M64" s="59">
        <v>1</v>
      </c>
      <c r="N64" s="59">
        <v>2</v>
      </c>
      <c r="O64" s="59">
        <v>4</v>
      </c>
      <c r="P64" s="59">
        <v>1</v>
      </c>
      <c r="Q64" s="59" t="s">
        <v>92</v>
      </c>
      <c r="R64" s="59" t="s">
        <v>92</v>
      </c>
      <c r="S64" s="59" t="s">
        <v>92</v>
      </c>
      <c r="T64" s="59"/>
      <c r="U64" s="59"/>
      <c r="V64" s="59"/>
      <c r="W64" s="59"/>
      <c r="X64" s="59"/>
      <c r="Y64" s="59"/>
    </row>
    <row r="65" spans="1:25">
      <c r="A65"/>
      <c r="B65" s="59" t="s">
        <v>219</v>
      </c>
      <c r="C65" s="59" t="s">
        <v>94</v>
      </c>
      <c r="D65" s="60">
        <v>43434</v>
      </c>
      <c r="E65" s="73">
        <v>6</v>
      </c>
      <c r="F65" s="77">
        <v>19.245008972987524</v>
      </c>
      <c r="G65" s="59">
        <v>10</v>
      </c>
      <c r="H65" s="59" t="s">
        <v>92</v>
      </c>
      <c r="I65" s="59" t="s">
        <v>92</v>
      </c>
      <c r="J65" s="59" t="s">
        <v>92</v>
      </c>
      <c r="K65" s="59" t="s">
        <v>92</v>
      </c>
      <c r="L65" s="59">
        <v>1</v>
      </c>
      <c r="M65" s="59">
        <v>2</v>
      </c>
      <c r="N65" s="59">
        <v>4</v>
      </c>
      <c r="O65" s="59">
        <v>2</v>
      </c>
      <c r="P65" s="59">
        <v>1</v>
      </c>
      <c r="Q65" s="59" t="s">
        <v>92</v>
      </c>
      <c r="R65" s="59" t="s">
        <v>92</v>
      </c>
      <c r="S65" s="59" t="s">
        <v>92</v>
      </c>
      <c r="T65" s="59"/>
      <c r="U65" s="59"/>
      <c r="V65" s="59"/>
      <c r="W65" s="59"/>
      <c r="X65" s="59"/>
      <c r="Y65" s="59"/>
    </row>
    <row r="66" spans="1:25">
      <c r="A66"/>
      <c r="B66" s="59" t="s">
        <v>220</v>
      </c>
      <c r="C66" s="59" t="s">
        <v>94</v>
      </c>
      <c r="D66" s="60">
        <v>43434</v>
      </c>
      <c r="E66" s="73">
        <v>5.2</v>
      </c>
      <c r="F66" s="77">
        <v>41.344911529736159</v>
      </c>
      <c r="G66" s="59">
        <v>10</v>
      </c>
      <c r="H66" s="59">
        <v>1</v>
      </c>
      <c r="I66" s="59" t="s">
        <v>92</v>
      </c>
      <c r="J66" s="59" t="s">
        <v>92</v>
      </c>
      <c r="K66" s="59">
        <v>1</v>
      </c>
      <c r="L66" s="59" t="s">
        <v>92</v>
      </c>
      <c r="M66" s="59">
        <v>1</v>
      </c>
      <c r="N66" s="59">
        <v>5</v>
      </c>
      <c r="O66" s="59">
        <v>2</v>
      </c>
      <c r="P66" s="59" t="s">
        <v>92</v>
      </c>
      <c r="Q66" s="59" t="s">
        <v>92</v>
      </c>
      <c r="R66" s="59" t="s">
        <v>92</v>
      </c>
      <c r="S66" s="59" t="s">
        <v>92</v>
      </c>
      <c r="T66" s="59"/>
      <c r="U66" s="59"/>
      <c r="V66" s="59"/>
      <c r="W66" s="59"/>
      <c r="X66" s="59"/>
      <c r="Y66" s="59"/>
    </row>
    <row r="67" spans="1:25">
      <c r="A67"/>
      <c r="B67" s="59" t="s">
        <v>221</v>
      </c>
      <c r="C67" s="59" t="s">
        <v>94</v>
      </c>
      <c r="D67" s="60">
        <v>43434</v>
      </c>
      <c r="E67" s="73">
        <v>6.666666666666667</v>
      </c>
      <c r="F67" s="77">
        <v>16.770509831248422</v>
      </c>
      <c r="G67" s="59">
        <v>9</v>
      </c>
      <c r="H67" s="59" t="s">
        <v>92</v>
      </c>
      <c r="I67" s="59" t="s">
        <v>92</v>
      </c>
      <c r="J67" s="59" t="s">
        <v>92</v>
      </c>
      <c r="K67" s="59" t="s">
        <v>92</v>
      </c>
      <c r="L67" s="59" t="s">
        <v>92</v>
      </c>
      <c r="M67" s="59">
        <v>1</v>
      </c>
      <c r="N67" s="59">
        <v>4</v>
      </c>
      <c r="O67" s="59">
        <v>1</v>
      </c>
      <c r="P67" s="59">
        <v>3</v>
      </c>
      <c r="Q67" s="59" t="s">
        <v>92</v>
      </c>
      <c r="R67" s="59" t="s">
        <v>92</v>
      </c>
      <c r="S67" s="59" t="s">
        <v>92</v>
      </c>
      <c r="T67" s="59"/>
      <c r="U67" s="59"/>
      <c r="V67" s="59"/>
      <c r="W67" s="59"/>
      <c r="X67" s="59"/>
      <c r="Y67" s="59"/>
    </row>
    <row r="69" spans="1:25">
      <c r="B69" s="62" t="s">
        <v>46</v>
      </c>
    </row>
    <row r="70" spans="1:25">
      <c r="B70" s="65" t="s">
        <v>226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4"/>
    </row>
    <row r="71" spans="1:25">
      <c r="B71" s="65" t="s">
        <v>227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</row>
    <row r="72" spans="1:25">
      <c r="B72" s="65" t="s">
        <v>228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7"/>
    </row>
    <row r="73" spans="1:25">
      <c r="B73" s="65" t="s">
        <v>229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</row>
    <row r="74" spans="1:25">
      <c r="B74" s="68" t="s">
        <v>230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3" type="noConversion"/>
  <conditionalFormatting sqref="B11:Y1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44:G51"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60:G67">
    <cfRule type="colorScale" priority="2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0:D67">
    <cfRule type="colorScale" priority="1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60:D67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60:C67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52:G59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52:C59">
    <cfRule type="colorScale" priority="1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D59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9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60:B67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B59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36:B43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8:B35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8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9:B25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60:C67 B44:D51 D52:D67 D12:D43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67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B19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20:B27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67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C60:C67 C44:C51">
    <cfRule type="colorScale" priority="2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169</v>
      </c>
      <c r="C1" s="3"/>
      <c r="E1" s="4" t="s">
        <v>1</v>
      </c>
      <c r="G1" s="102"/>
      <c r="H1" s="102"/>
      <c r="I1" s="102"/>
      <c r="O1" s="5"/>
      <c r="Q1" s="5"/>
      <c r="T1" s="82" t="s">
        <v>2</v>
      </c>
    </row>
    <row r="2" spans="1:25" ht="20.25">
      <c r="B2" s="103" t="s">
        <v>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54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231</v>
      </c>
      <c r="F5" s="15"/>
      <c r="G5" s="105" t="s">
        <v>58</v>
      </c>
      <c r="H5" s="105"/>
      <c r="I5" s="16"/>
      <c r="J5" s="106">
        <v>43462</v>
      </c>
      <c r="K5" s="106"/>
      <c r="L5" s="106"/>
      <c r="M5" s="106"/>
      <c r="N5" s="106"/>
      <c r="O5" s="16"/>
      <c r="P5" s="17" t="s">
        <v>9</v>
      </c>
      <c r="Q5" s="18"/>
      <c r="R5" s="19"/>
      <c r="S5" s="14"/>
      <c r="T5" s="14"/>
      <c r="U5" s="107">
        <v>43104</v>
      </c>
      <c r="V5" s="108"/>
      <c r="W5" s="108"/>
      <c r="X5" s="108"/>
      <c r="Y5" s="20"/>
    </row>
    <row r="6" spans="1:25">
      <c r="A6" s="7"/>
      <c r="B6" s="21" t="s">
        <v>60</v>
      </c>
      <c r="C6" s="22" t="s">
        <v>61</v>
      </c>
      <c r="D6" s="23"/>
      <c r="E6" s="24" t="s">
        <v>12</v>
      </c>
      <c r="F6" s="25"/>
      <c r="G6" s="98" t="s">
        <v>13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64</v>
      </c>
      <c r="Q6" s="28"/>
      <c r="R6" s="28"/>
      <c r="S6" s="26"/>
      <c r="T6" s="28"/>
      <c r="U6" s="100"/>
      <c r="V6" s="100"/>
      <c r="W6" s="100"/>
      <c r="X6" s="100"/>
      <c r="Y6" s="29" t="s">
        <v>15</v>
      </c>
    </row>
    <row r="7" spans="1:25">
      <c r="A7" s="30"/>
      <c r="B7" s="31" t="s">
        <v>66</v>
      </c>
      <c r="C7" s="22" t="s">
        <v>67</v>
      </c>
      <c r="D7" s="23"/>
      <c r="E7" s="32"/>
      <c r="F7" s="33"/>
      <c r="G7" s="98" t="s">
        <v>187</v>
      </c>
      <c r="H7" s="98"/>
      <c r="I7" s="26"/>
      <c r="J7" s="101"/>
      <c r="K7" s="101"/>
      <c r="L7" s="101"/>
      <c r="M7" s="101"/>
      <c r="N7" s="101"/>
      <c r="O7" s="26"/>
      <c r="P7" s="27" t="s">
        <v>19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70</v>
      </c>
      <c r="C8" s="36" t="s">
        <v>21</v>
      </c>
      <c r="D8" s="37"/>
      <c r="E8" s="38" t="s">
        <v>191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74</v>
      </c>
      <c r="D10" s="52">
        <f>ROUNDDOWN((J5-J6+1)/7,0)</f>
        <v>54</v>
      </c>
      <c r="E10" s="53" t="s">
        <v>25</v>
      </c>
      <c r="F10" s="54">
        <f>(J5-J6+1)-(D10*7)</f>
        <v>2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232</v>
      </c>
      <c r="C12" s="59" t="s">
        <v>240</v>
      </c>
      <c r="D12" s="60">
        <v>43462</v>
      </c>
      <c r="E12" s="59">
        <v>71</v>
      </c>
      <c r="F12" s="59">
        <v>62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233</v>
      </c>
      <c r="C13" s="59" t="s">
        <v>240</v>
      </c>
      <c r="D13" s="60">
        <v>43462</v>
      </c>
      <c r="E13" s="59">
        <v>43</v>
      </c>
      <c r="F13" s="59">
        <v>88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234</v>
      </c>
      <c r="C14" s="59" t="s">
        <v>240</v>
      </c>
      <c r="D14" s="60">
        <v>43462</v>
      </c>
      <c r="E14" s="59">
        <v>44</v>
      </c>
      <c r="F14" s="59">
        <v>98</v>
      </c>
      <c r="G14" s="59">
        <v>9</v>
      </c>
      <c r="H14" s="59">
        <v>9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235</v>
      </c>
      <c r="C15" s="59" t="s">
        <v>240</v>
      </c>
      <c r="D15" s="60">
        <v>43462</v>
      </c>
      <c r="E15" s="59">
        <v>36</v>
      </c>
      <c r="F15" s="59">
        <v>106</v>
      </c>
      <c r="G15" s="59">
        <v>9</v>
      </c>
      <c r="H15" s="59">
        <v>9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236</v>
      </c>
      <c r="C16" s="59" t="s">
        <v>240</v>
      </c>
      <c r="D16" s="60">
        <v>43462</v>
      </c>
      <c r="E16" s="59">
        <v>1357</v>
      </c>
      <c r="F16" s="59">
        <v>195</v>
      </c>
      <c r="G16" s="59">
        <v>10</v>
      </c>
      <c r="H16" s="59">
        <v>8</v>
      </c>
      <c r="I16" s="59"/>
      <c r="J16" s="59"/>
      <c r="K16" s="59"/>
      <c r="L16" s="59"/>
      <c r="M16" s="59"/>
      <c r="N16" s="59">
        <v>2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>
      <c r="B17" s="59" t="s">
        <v>237</v>
      </c>
      <c r="C17" s="59" t="s">
        <v>240</v>
      </c>
      <c r="D17" s="60">
        <v>43462</v>
      </c>
      <c r="E17" s="59">
        <v>91</v>
      </c>
      <c r="F17" s="59">
        <v>121</v>
      </c>
      <c r="G17" s="59">
        <v>9</v>
      </c>
      <c r="H17" s="59">
        <v>9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</row>
    <row r="18" spans="2:25">
      <c r="B18" s="59" t="s">
        <v>238</v>
      </c>
      <c r="C18" s="59" t="s">
        <v>240</v>
      </c>
      <c r="D18" s="60">
        <v>43462</v>
      </c>
      <c r="E18" s="59">
        <v>59</v>
      </c>
      <c r="F18" s="59">
        <v>117</v>
      </c>
      <c r="G18" s="59">
        <v>9</v>
      </c>
      <c r="H18" s="59">
        <v>9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239</v>
      </c>
      <c r="C19" s="59" t="s">
        <v>240</v>
      </c>
      <c r="D19" s="60">
        <v>43462</v>
      </c>
      <c r="E19" s="59">
        <v>82</v>
      </c>
      <c r="F19" s="59">
        <v>109</v>
      </c>
      <c r="G19" s="59">
        <v>8</v>
      </c>
      <c r="H19" s="59">
        <v>8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2:25">
      <c r="B20" s="59" t="s">
        <v>232</v>
      </c>
      <c r="C20" s="59" t="s">
        <v>225</v>
      </c>
      <c r="D20" s="60">
        <v>43462</v>
      </c>
      <c r="E20" s="59">
        <v>28</v>
      </c>
      <c r="F20" s="59">
        <v>43</v>
      </c>
      <c r="G20" s="59">
        <v>10</v>
      </c>
      <c r="H20" s="59">
        <v>10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</row>
    <row r="21" spans="2:25">
      <c r="B21" s="59" t="s">
        <v>233</v>
      </c>
      <c r="C21" s="59" t="s">
        <v>225</v>
      </c>
      <c r="D21" s="60">
        <v>43462</v>
      </c>
      <c r="E21" s="59">
        <v>41</v>
      </c>
      <c r="F21" s="59">
        <v>56</v>
      </c>
      <c r="G21" s="59">
        <v>10</v>
      </c>
      <c r="H21" s="59">
        <v>10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2:25">
      <c r="B22" s="59" t="s">
        <v>234</v>
      </c>
      <c r="C22" s="59" t="s">
        <v>225</v>
      </c>
      <c r="D22" s="60">
        <v>43462</v>
      </c>
      <c r="E22" s="59">
        <v>32</v>
      </c>
      <c r="F22" s="59">
        <v>53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235</v>
      </c>
      <c r="C23" s="59" t="s">
        <v>225</v>
      </c>
      <c r="D23" s="60">
        <v>43462</v>
      </c>
      <c r="E23" s="59">
        <v>44</v>
      </c>
      <c r="F23" s="59">
        <v>109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236</v>
      </c>
      <c r="C24" s="59" t="s">
        <v>225</v>
      </c>
      <c r="D24" s="60">
        <v>43462</v>
      </c>
      <c r="E24" s="59">
        <v>25</v>
      </c>
      <c r="F24" s="59">
        <v>40</v>
      </c>
      <c r="G24" s="59">
        <v>10</v>
      </c>
      <c r="H24" s="59">
        <v>10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>
      <c r="B25" s="59" t="s">
        <v>237</v>
      </c>
      <c r="C25" s="59" t="s">
        <v>225</v>
      </c>
      <c r="D25" s="60">
        <v>43462</v>
      </c>
      <c r="E25" s="59">
        <v>17</v>
      </c>
      <c r="F25" s="59">
        <v>29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238</v>
      </c>
      <c r="C26" s="59" t="s">
        <v>225</v>
      </c>
      <c r="D26" s="60">
        <v>43462</v>
      </c>
      <c r="E26" s="59">
        <v>20</v>
      </c>
      <c r="F26" s="59">
        <v>60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239</v>
      </c>
      <c r="C27" s="59" t="s">
        <v>225</v>
      </c>
      <c r="D27" s="60">
        <v>43462</v>
      </c>
      <c r="E27" s="59">
        <v>34</v>
      </c>
      <c r="F27" s="59">
        <v>126</v>
      </c>
      <c r="G27" s="59">
        <v>8</v>
      </c>
      <c r="H27" s="59">
        <v>8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>
      <c r="B28" s="59" t="s">
        <v>232</v>
      </c>
      <c r="C28" s="59" t="s">
        <v>43</v>
      </c>
      <c r="D28" s="60">
        <v>43462</v>
      </c>
      <c r="E28" s="59">
        <v>12001</v>
      </c>
      <c r="F28" s="59">
        <v>19</v>
      </c>
      <c r="G28" s="59">
        <v>10</v>
      </c>
      <c r="H28" s="59"/>
      <c r="I28" s="59"/>
      <c r="J28" s="59"/>
      <c r="K28" s="59"/>
      <c r="L28" s="59"/>
      <c r="M28" s="59"/>
      <c r="N28" s="59"/>
      <c r="O28" s="59">
        <v>2</v>
      </c>
      <c r="P28" s="59">
        <v>3</v>
      </c>
      <c r="Q28" s="59">
        <v>4</v>
      </c>
      <c r="R28" s="59">
        <v>1</v>
      </c>
      <c r="S28" s="59"/>
      <c r="T28" s="59"/>
      <c r="U28" s="59"/>
      <c r="V28" s="59"/>
      <c r="W28" s="59"/>
      <c r="X28" s="59"/>
      <c r="Y28" s="59"/>
    </row>
    <row r="29" spans="2:25">
      <c r="B29" s="59" t="s">
        <v>233</v>
      </c>
      <c r="C29" s="59" t="s">
        <v>43</v>
      </c>
      <c r="D29" s="60">
        <v>43462</v>
      </c>
      <c r="E29" s="59">
        <v>13231</v>
      </c>
      <c r="F29" s="59">
        <v>18</v>
      </c>
      <c r="G29" s="59">
        <v>10</v>
      </c>
      <c r="H29" s="59"/>
      <c r="I29" s="59"/>
      <c r="J29" s="59"/>
      <c r="K29" s="59"/>
      <c r="L29" s="59"/>
      <c r="M29" s="59"/>
      <c r="N29" s="59"/>
      <c r="O29" s="59">
        <v>1</v>
      </c>
      <c r="P29" s="59">
        <v>3</v>
      </c>
      <c r="Q29" s="59">
        <v>2</v>
      </c>
      <c r="R29" s="59">
        <v>4</v>
      </c>
      <c r="S29" s="59"/>
      <c r="T29" s="59"/>
      <c r="U29" s="59"/>
      <c r="V29" s="59"/>
      <c r="W29" s="59"/>
      <c r="X29" s="59"/>
      <c r="Y29" s="59"/>
    </row>
    <row r="30" spans="2:25">
      <c r="B30" s="59" t="s">
        <v>234</v>
      </c>
      <c r="C30" s="59" t="s">
        <v>43</v>
      </c>
      <c r="D30" s="60">
        <v>43462</v>
      </c>
      <c r="E30" s="59">
        <v>16256</v>
      </c>
      <c r="F30" s="59">
        <v>11</v>
      </c>
      <c r="G30" s="59">
        <v>9</v>
      </c>
      <c r="H30" s="59"/>
      <c r="I30" s="59"/>
      <c r="J30" s="59"/>
      <c r="K30" s="59"/>
      <c r="L30" s="59"/>
      <c r="M30" s="59"/>
      <c r="N30" s="59"/>
      <c r="O30" s="59"/>
      <c r="P30" s="59"/>
      <c r="Q30" s="59">
        <v>1</v>
      </c>
      <c r="R30" s="59">
        <v>4</v>
      </c>
      <c r="S30" s="59">
        <v>4</v>
      </c>
      <c r="T30" s="59"/>
      <c r="U30" s="59"/>
      <c r="V30" s="59"/>
      <c r="W30" s="59"/>
      <c r="X30" s="59"/>
      <c r="Y30" s="59"/>
    </row>
    <row r="31" spans="2:25">
      <c r="B31" s="59" t="s">
        <v>235</v>
      </c>
      <c r="C31" s="59" t="s">
        <v>43</v>
      </c>
      <c r="D31" s="60">
        <v>43462</v>
      </c>
      <c r="E31" s="59">
        <v>14540</v>
      </c>
      <c r="F31" s="59">
        <v>23</v>
      </c>
      <c r="G31" s="59">
        <v>10</v>
      </c>
      <c r="H31" s="59"/>
      <c r="I31" s="59"/>
      <c r="J31" s="59"/>
      <c r="K31" s="59"/>
      <c r="L31" s="59"/>
      <c r="M31" s="59"/>
      <c r="N31" s="59"/>
      <c r="O31" s="59"/>
      <c r="P31" s="59">
        <v>2</v>
      </c>
      <c r="Q31" s="59">
        <v>4</v>
      </c>
      <c r="R31" s="59">
        <v>2</v>
      </c>
      <c r="S31" s="59">
        <v>1</v>
      </c>
      <c r="T31" s="59">
        <v>1</v>
      </c>
      <c r="U31" s="59"/>
      <c r="V31" s="59"/>
      <c r="W31" s="59"/>
      <c r="X31" s="59"/>
      <c r="Y31" s="59"/>
    </row>
    <row r="32" spans="2:25">
      <c r="B32" s="59" t="s">
        <v>236</v>
      </c>
      <c r="C32" s="59" t="s">
        <v>43</v>
      </c>
      <c r="D32" s="60">
        <v>43462</v>
      </c>
      <c r="E32" s="59">
        <v>14901</v>
      </c>
      <c r="F32" s="59">
        <v>21</v>
      </c>
      <c r="G32" s="59">
        <v>10</v>
      </c>
      <c r="H32" s="59"/>
      <c r="I32" s="59"/>
      <c r="J32" s="59"/>
      <c r="K32" s="59"/>
      <c r="L32" s="59"/>
      <c r="M32" s="59"/>
      <c r="N32" s="59"/>
      <c r="O32" s="59"/>
      <c r="P32" s="59">
        <v>1</v>
      </c>
      <c r="Q32" s="59">
        <v>5</v>
      </c>
      <c r="R32" s="59">
        <v>1</v>
      </c>
      <c r="S32" s="59">
        <v>2</v>
      </c>
      <c r="T32" s="59">
        <v>1</v>
      </c>
      <c r="U32" s="59"/>
      <c r="V32" s="59"/>
      <c r="W32" s="59"/>
      <c r="X32" s="59"/>
      <c r="Y32" s="59"/>
    </row>
    <row r="33" spans="2:25">
      <c r="B33" s="59" t="s">
        <v>237</v>
      </c>
      <c r="C33" s="59" t="s">
        <v>43</v>
      </c>
      <c r="D33" s="60">
        <v>43462</v>
      </c>
      <c r="E33" s="59">
        <v>13244</v>
      </c>
      <c r="F33" s="59">
        <v>21</v>
      </c>
      <c r="G33" s="59">
        <v>10</v>
      </c>
      <c r="H33" s="59"/>
      <c r="I33" s="59"/>
      <c r="J33" s="59"/>
      <c r="K33" s="59"/>
      <c r="L33" s="59"/>
      <c r="M33" s="59"/>
      <c r="N33" s="59"/>
      <c r="O33" s="59"/>
      <c r="P33" s="59">
        <v>3</v>
      </c>
      <c r="Q33" s="59">
        <v>5</v>
      </c>
      <c r="R33" s="59"/>
      <c r="S33" s="59">
        <v>2</v>
      </c>
      <c r="T33" s="59"/>
      <c r="U33" s="59"/>
      <c r="V33" s="59"/>
      <c r="W33" s="59"/>
      <c r="X33" s="59"/>
      <c r="Y33" s="59"/>
    </row>
    <row r="34" spans="2:25">
      <c r="B34" s="59" t="s">
        <v>238</v>
      </c>
      <c r="C34" s="59" t="s">
        <v>43</v>
      </c>
      <c r="D34" s="60">
        <v>43462</v>
      </c>
      <c r="E34" s="59">
        <v>14586</v>
      </c>
      <c r="F34" s="59">
        <v>23</v>
      </c>
      <c r="G34" s="59">
        <v>10</v>
      </c>
      <c r="H34" s="59"/>
      <c r="I34" s="59"/>
      <c r="J34" s="59"/>
      <c r="K34" s="59"/>
      <c r="L34" s="59"/>
      <c r="M34" s="59"/>
      <c r="N34" s="59"/>
      <c r="O34" s="59">
        <v>1</v>
      </c>
      <c r="P34" s="59"/>
      <c r="Q34" s="59">
        <v>5</v>
      </c>
      <c r="R34" s="59">
        <v>1</v>
      </c>
      <c r="S34" s="59">
        <v>3</v>
      </c>
      <c r="T34" s="59"/>
      <c r="U34" s="59"/>
      <c r="V34" s="59"/>
      <c r="W34" s="59"/>
      <c r="X34" s="59"/>
      <c r="Y34" s="59"/>
    </row>
    <row r="35" spans="2:25">
      <c r="B35" s="59" t="s">
        <v>239</v>
      </c>
      <c r="C35" s="59" t="s">
        <v>43</v>
      </c>
      <c r="D35" s="60">
        <v>43462</v>
      </c>
      <c r="E35" s="59">
        <v>15093</v>
      </c>
      <c r="F35" s="59">
        <v>17</v>
      </c>
      <c r="G35" s="59">
        <v>8</v>
      </c>
      <c r="H35" s="59"/>
      <c r="I35" s="59"/>
      <c r="J35" s="59"/>
      <c r="K35" s="59"/>
      <c r="L35" s="59"/>
      <c r="M35" s="59"/>
      <c r="N35" s="59"/>
      <c r="O35" s="59"/>
      <c r="P35" s="59">
        <v>1</v>
      </c>
      <c r="Q35" s="59">
        <v>2</v>
      </c>
      <c r="R35" s="59">
        <v>4</v>
      </c>
      <c r="S35" s="59">
        <v>1</v>
      </c>
      <c r="T35" s="59"/>
      <c r="U35" s="59"/>
      <c r="V35" s="59"/>
      <c r="W35" s="59"/>
      <c r="X35" s="59"/>
      <c r="Y35" s="59"/>
    </row>
    <row r="36" spans="2:25">
      <c r="B36" s="59" t="s">
        <v>232</v>
      </c>
      <c r="C36" s="59" t="s">
        <v>223</v>
      </c>
      <c r="D36" s="60">
        <v>43462</v>
      </c>
      <c r="E36" s="59">
        <v>15663</v>
      </c>
      <c r="F36" s="59">
        <v>49</v>
      </c>
      <c r="G36" s="59">
        <v>10</v>
      </c>
      <c r="H36" s="59"/>
      <c r="I36" s="59"/>
      <c r="J36" s="59"/>
      <c r="K36" s="59"/>
      <c r="L36" s="59"/>
      <c r="M36" s="59"/>
      <c r="N36" s="59">
        <v>2</v>
      </c>
      <c r="O36" s="59"/>
      <c r="P36" s="59">
        <v>2</v>
      </c>
      <c r="Q36" s="59">
        <v>2</v>
      </c>
      <c r="R36" s="59"/>
      <c r="S36" s="59">
        <v>1</v>
      </c>
      <c r="T36" s="59">
        <v>1</v>
      </c>
      <c r="U36" s="59">
        <v>1</v>
      </c>
      <c r="V36" s="59">
        <v>1</v>
      </c>
      <c r="W36" s="59"/>
      <c r="X36" s="59"/>
      <c r="Y36" s="59"/>
    </row>
    <row r="37" spans="2:25">
      <c r="B37" s="59" t="s">
        <v>233</v>
      </c>
      <c r="C37" s="59" t="s">
        <v>223</v>
      </c>
      <c r="D37" s="60">
        <v>43462</v>
      </c>
      <c r="E37" s="59">
        <v>27976</v>
      </c>
      <c r="F37" s="59">
        <v>24</v>
      </c>
      <c r="G37" s="59">
        <v>10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>
        <v>1</v>
      </c>
      <c r="S37" s="59">
        <v>1</v>
      </c>
      <c r="T37" s="59">
        <v>1</v>
      </c>
      <c r="U37" s="59">
        <v>1</v>
      </c>
      <c r="V37" s="59">
        <v>6</v>
      </c>
      <c r="W37" s="59"/>
      <c r="X37" s="59"/>
      <c r="Y37" s="59"/>
    </row>
    <row r="38" spans="2:25">
      <c r="B38" s="59" t="s">
        <v>234</v>
      </c>
      <c r="C38" s="59" t="s">
        <v>223</v>
      </c>
      <c r="D38" s="60">
        <v>43462</v>
      </c>
      <c r="E38" s="59">
        <v>24211</v>
      </c>
      <c r="F38" s="59">
        <v>28</v>
      </c>
      <c r="G38" s="59">
        <v>9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>
        <v>2</v>
      </c>
      <c r="S38" s="59"/>
      <c r="T38" s="59">
        <v>2</v>
      </c>
      <c r="U38" s="59">
        <v>2</v>
      </c>
      <c r="V38" s="59">
        <v>3</v>
      </c>
      <c r="W38" s="59"/>
      <c r="X38" s="59"/>
      <c r="Y38" s="59"/>
    </row>
    <row r="39" spans="2:25">
      <c r="B39" s="59" t="s">
        <v>235</v>
      </c>
      <c r="C39" s="59" t="s">
        <v>223</v>
      </c>
      <c r="D39" s="60">
        <v>43462</v>
      </c>
      <c r="E39" s="59">
        <v>16019</v>
      </c>
      <c r="F39" s="59">
        <v>56</v>
      </c>
      <c r="G39" s="59">
        <v>10</v>
      </c>
      <c r="H39" s="59"/>
      <c r="I39" s="59"/>
      <c r="J39" s="59"/>
      <c r="K39" s="59"/>
      <c r="L39" s="59"/>
      <c r="M39" s="59"/>
      <c r="N39" s="59">
        <v>4</v>
      </c>
      <c r="O39" s="59"/>
      <c r="P39" s="59"/>
      <c r="Q39" s="59">
        <v>1</v>
      </c>
      <c r="R39" s="59"/>
      <c r="S39" s="59"/>
      <c r="T39" s="59">
        <v>3</v>
      </c>
      <c r="U39" s="59">
        <v>1</v>
      </c>
      <c r="V39" s="59">
        <v>1</v>
      </c>
      <c r="W39" s="59"/>
      <c r="X39" s="59"/>
      <c r="Y39" s="59"/>
    </row>
    <row r="40" spans="2:25">
      <c r="B40" s="59" t="s">
        <v>236</v>
      </c>
      <c r="C40" s="59" t="s">
        <v>223</v>
      </c>
      <c r="D40" s="60">
        <v>43462</v>
      </c>
      <c r="E40" s="59">
        <v>19599</v>
      </c>
      <c r="F40" s="59">
        <v>51</v>
      </c>
      <c r="G40" s="59">
        <v>10</v>
      </c>
      <c r="H40" s="59"/>
      <c r="I40" s="59"/>
      <c r="J40" s="59"/>
      <c r="K40" s="59"/>
      <c r="L40" s="59"/>
      <c r="M40" s="59"/>
      <c r="N40" s="59">
        <v>2</v>
      </c>
      <c r="O40" s="59"/>
      <c r="P40" s="59"/>
      <c r="Q40" s="59">
        <v>1</v>
      </c>
      <c r="R40" s="59">
        <v>2</v>
      </c>
      <c r="S40" s="59">
        <v>1</v>
      </c>
      <c r="T40" s="59"/>
      <c r="U40" s="59"/>
      <c r="V40" s="59">
        <v>4</v>
      </c>
      <c r="W40" s="59"/>
      <c r="X40" s="59"/>
      <c r="Y40" s="59"/>
    </row>
    <row r="41" spans="2:25">
      <c r="B41" s="59" t="s">
        <v>237</v>
      </c>
      <c r="C41" s="59" t="s">
        <v>223</v>
      </c>
      <c r="D41" s="60">
        <v>43462</v>
      </c>
      <c r="E41" s="59">
        <v>14339</v>
      </c>
      <c r="F41" s="59">
        <v>72</v>
      </c>
      <c r="G41" s="59">
        <v>10</v>
      </c>
      <c r="H41" s="59"/>
      <c r="I41" s="59"/>
      <c r="J41" s="59">
        <v>1</v>
      </c>
      <c r="K41" s="59">
        <v>1</v>
      </c>
      <c r="L41" s="59"/>
      <c r="M41" s="59"/>
      <c r="N41" s="59">
        <v>2</v>
      </c>
      <c r="O41" s="59">
        <v>1</v>
      </c>
      <c r="P41" s="59"/>
      <c r="Q41" s="59"/>
      <c r="R41" s="59">
        <v>2</v>
      </c>
      <c r="S41" s="59"/>
      <c r="T41" s="59">
        <v>1</v>
      </c>
      <c r="U41" s="59"/>
      <c r="V41" s="59">
        <v>2</v>
      </c>
      <c r="W41" s="59"/>
      <c r="X41" s="59"/>
      <c r="Y41" s="59"/>
    </row>
    <row r="42" spans="2:25">
      <c r="B42" s="59" t="s">
        <v>238</v>
      </c>
      <c r="C42" s="59" t="s">
        <v>223</v>
      </c>
      <c r="D42" s="60">
        <v>43462</v>
      </c>
      <c r="E42" s="59">
        <v>18197</v>
      </c>
      <c r="F42" s="59">
        <v>51</v>
      </c>
      <c r="G42" s="59">
        <v>10</v>
      </c>
      <c r="H42" s="59"/>
      <c r="I42" s="59"/>
      <c r="J42" s="59"/>
      <c r="K42" s="59"/>
      <c r="L42" s="59"/>
      <c r="M42" s="59"/>
      <c r="N42" s="59">
        <v>1</v>
      </c>
      <c r="O42" s="59">
        <v>2</v>
      </c>
      <c r="P42" s="59"/>
      <c r="Q42" s="59">
        <v>1</v>
      </c>
      <c r="R42" s="59">
        <v>2</v>
      </c>
      <c r="S42" s="59">
        <v>1</v>
      </c>
      <c r="T42" s="59"/>
      <c r="U42" s="59"/>
      <c r="V42" s="59">
        <v>3</v>
      </c>
      <c r="W42" s="59"/>
      <c r="X42" s="59"/>
      <c r="Y42" s="59"/>
    </row>
    <row r="43" spans="2:25">
      <c r="B43" s="59" t="s">
        <v>239</v>
      </c>
      <c r="C43" s="59" t="s">
        <v>223</v>
      </c>
      <c r="D43" s="60">
        <v>43462</v>
      </c>
      <c r="E43" s="59">
        <v>18223</v>
      </c>
      <c r="F43" s="59">
        <v>29</v>
      </c>
      <c r="G43" s="59">
        <v>8</v>
      </c>
      <c r="H43" s="59"/>
      <c r="I43" s="59"/>
      <c r="J43" s="59"/>
      <c r="K43" s="59"/>
      <c r="L43" s="59"/>
      <c r="M43" s="59"/>
      <c r="N43" s="59"/>
      <c r="O43" s="59"/>
      <c r="P43" s="59"/>
      <c r="Q43" s="59">
        <v>2</v>
      </c>
      <c r="R43" s="59">
        <v>2</v>
      </c>
      <c r="S43" s="59">
        <v>2</v>
      </c>
      <c r="T43" s="59">
        <v>1</v>
      </c>
      <c r="U43" s="59"/>
      <c r="V43" s="59">
        <v>1</v>
      </c>
      <c r="W43" s="59"/>
      <c r="X43" s="59"/>
      <c r="Y43" s="59"/>
    </row>
    <row r="44" spans="2:25">
      <c r="B44" s="59" t="s">
        <v>232</v>
      </c>
      <c r="C44" s="59" t="s">
        <v>241</v>
      </c>
      <c r="D44" s="60">
        <v>43462</v>
      </c>
      <c r="E44" s="73">
        <v>6</v>
      </c>
      <c r="F44" s="74">
        <v>17.568209223157663</v>
      </c>
      <c r="G44" s="59">
        <v>10</v>
      </c>
      <c r="H44" s="59" t="s">
        <v>92</v>
      </c>
      <c r="I44" s="59" t="s">
        <v>92</v>
      </c>
      <c r="J44" s="59" t="s">
        <v>92</v>
      </c>
      <c r="K44" s="59" t="s">
        <v>92</v>
      </c>
      <c r="L44" s="59">
        <v>1</v>
      </c>
      <c r="M44" s="59">
        <v>2</v>
      </c>
      <c r="N44" s="59">
        <v>3</v>
      </c>
      <c r="O44" s="59">
        <v>4</v>
      </c>
      <c r="P44" s="59" t="s">
        <v>92</v>
      </c>
      <c r="Q44" s="59" t="s">
        <v>92</v>
      </c>
      <c r="R44" s="59" t="s">
        <v>92</v>
      </c>
      <c r="S44" s="59" t="s">
        <v>92</v>
      </c>
      <c r="T44" s="59"/>
      <c r="U44" s="59"/>
      <c r="V44" s="59"/>
      <c r="W44" s="59"/>
      <c r="X44" s="59"/>
      <c r="Y44" s="59"/>
    </row>
    <row r="45" spans="2:25">
      <c r="B45" s="59" t="s">
        <v>233</v>
      </c>
      <c r="C45" s="59" t="s">
        <v>241</v>
      </c>
      <c r="D45" s="60">
        <v>43462</v>
      </c>
      <c r="E45" s="73">
        <v>5.4</v>
      </c>
      <c r="F45" s="76">
        <v>19.906809255058125</v>
      </c>
      <c r="G45" s="59">
        <v>10</v>
      </c>
      <c r="H45" s="59" t="s">
        <v>92</v>
      </c>
      <c r="I45" s="59" t="s">
        <v>92</v>
      </c>
      <c r="J45" s="59" t="s">
        <v>92</v>
      </c>
      <c r="K45" s="59">
        <v>1</v>
      </c>
      <c r="L45" s="59" t="s">
        <v>92</v>
      </c>
      <c r="M45" s="59">
        <v>4</v>
      </c>
      <c r="N45" s="59">
        <v>4</v>
      </c>
      <c r="O45" s="59">
        <v>1</v>
      </c>
      <c r="P45" s="59" t="s">
        <v>92</v>
      </c>
      <c r="Q45" s="59" t="s">
        <v>92</v>
      </c>
      <c r="R45" s="59" t="s">
        <v>92</v>
      </c>
      <c r="S45" s="59" t="s">
        <v>92</v>
      </c>
      <c r="T45" s="59"/>
      <c r="U45" s="59"/>
      <c r="V45" s="59"/>
      <c r="W45" s="59"/>
      <c r="X45" s="59"/>
      <c r="Y45" s="59"/>
    </row>
    <row r="46" spans="2:25">
      <c r="B46" s="59" t="s">
        <v>234</v>
      </c>
      <c r="C46" s="59" t="s">
        <v>241</v>
      </c>
      <c r="D46" s="60">
        <v>43462</v>
      </c>
      <c r="E46" s="73">
        <v>6.1</v>
      </c>
      <c r="F46" s="77">
        <v>14.354016979851011</v>
      </c>
      <c r="G46" s="59">
        <v>10</v>
      </c>
      <c r="H46" s="59" t="s">
        <v>92</v>
      </c>
      <c r="I46" s="59" t="s">
        <v>92</v>
      </c>
      <c r="J46" s="59" t="s">
        <v>92</v>
      </c>
      <c r="K46" s="59" t="s">
        <v>92</v>
      </c>
      <c r="L46" s="59" t="s">
        <v>92</v>
      </c>
      <c r="M46" s="59">
        <v>3</v>
      </c>
      <c r="N46" s="59">
        <v>3</v>
      </c>
      <c r="O46" s="59">
        <v>4</v>
      </c>
      <c r="P46" s="59" t="s">
        <v>92</v>
      </c>
      <c r="Q46" s="59" t="s">
        <v>92</v>
      </c>
      <c r="R46" s="59" t="s">
        <v>92</v>
      </c>
      <c r="S46" s="59" t="s">
        <v>92</v>
      </c>
      <c r="T46" s="59"/>
      <c r="U46" s="59"/>
      <c r="V46" s="59"/>
      <c r="W46" s="59"/>
      <c r="X46" s="59"/>
      <c r="Y46" s="59"/>
    </row>
    <row r="47" spans="2:25">
      <c r="B47" s="59" t="s">
        <v>235</v>
      </c>
      <c r="C47" s="59" t="s">
        <v>241</v>
      </c>
      <c r="D47" s="60">
        <v>43462</v>
      </c>
      <c r="E47" s="73">
        <v>5.6</v>
      </c>
      <c r="F47" s="77">
        <v>32.819163695452893</v>
      </c>
      <c r="G47" s="59">
        <v>10</v>
      </c>
      <c r="H47" s="59" t="s">
        <v>92</v>
      </c>
      <c r="I47" s="59">
        <v>1</v>
      </c>
      <c r="J47" s="59" t="s">
        <v>92</v>
      </c>
      <c r="K47" s="59" t="s">
        <v>92</v>
      </c>
      <c r="L47" s="59" t="s">
        <v>92</v>
      </c>
      <c r="M47" s="59">
        <v>3</v>
      </c>
      <c r="N47" s="59">
        <v>2</v>
      </c>
      <c r="O47" s="59">
        <v>4</v>
      </c>
      <c r="P47" s="59" t="s">
        <v>92</v>
      </c>
      <c r="Q47" s="59" t="s">
        <v>92</v>
      </c>
      <c r="R47" s="59" t="s">
        <v>92</v>
      </c>
      <c r="S47" s="59" t="s">
        <v>92</v>
      </c>
      <c r="T47" s="59"/>
      <c r="U47" s="59"/>
      <c r="V47" s="59"/>
      <c r="W47" s="59"/>
      <c r="X47" s="59"/>
      <c r="Y47" s="59"/>
    </row>
    <row r="48" spans="2:25">
      <c r="B48" s="59" t="s">
        <v>236</v>
      </c>
      <c r="C48" s="59" t="s">
        <v>241</v>
      </c>
      <c r="D48" s="60">
        <v>43462</v>
      </c>
      <c r="E48" s="73">
        <v>5.8</v>
      </c>
      <c r="F48" s="77">
        <v>21.194355074236544</v>
      </c>
      <c r="G48" s="59">
        <v>10</v>
      </c>
      <c r="H48" s="59" t="s">
        <v>92</v>
      </c>
      <c r="I48" s="59" t="s">
        <v>92</v>
      </c>
      <c r="J48" s="59" t="s">
        <v>92</v>
      </c>
      <c r="K48" s="59" t="s">
        <v>92</v>
      </c>
      <c r="L48" s="59">
        <v>1</v>
      </c>
      <c r="M48" s="59">
        <v>4</v>
      </c>
      <c r="N48" s="59">
        <v>2</v>
      </c>
      <c r="O48" s="59">
        <v>2</v>
      </c>
      <c r="P48" s="59">
        <v>1</v>
      </c>
      <c r="Q48" s="59" t="s">
        <v>92</v>
      </c>
      <c r="R48" s="59" t="s">
        <v>92</v>
      </c>
      <c r="S48" s="59" t="s">
        <v>92</v>
      </c>
      <c r="T48" s="59"/>
      <c r="U48" s="59"/>
      <c r="V48" s="59"/>
      <c r="W48" s="59"/>
      <c r="X48" s="59"/>
      <c r="Y48" s="59"/>
    </row>
    <row r="49" spans="2:25">
      <c r="B49" s="59" t="s">
        <v>237</v>
      </c>
      <c r="C49" s="59" t="s">
        <v>241</v>
      </c>
      <c r="D49" s="60">
        <v>43462</v>
      </c>
      <c r="E49" s="73">
        <v>5.4</v>
      </c>
      <c r="F49" s="77">
        <v>24.998094730020455</v>
      </c>
      <c r="G49" s="59">
        <v>10</v>
      </c>
      <c r="H49" s="59" t="s">
        <v>92</v>
      </c>
      <c r="I49" s="59" t="s">
        <v>92</v>
      </c>
      <c r="J49" s="59" t="s">
        <v>92</v>
      </c>
      <c r="K49" s="59" t="s">
        <v>92</v>
      </c>
      <c r="L49" s="59">
        <v>4</v>
      </c>
      <c r="M49" s="59">
        <v>1</v>
      </c>
      <c r="N49" s="59">
        <v>2</v>
      </c>
      <c r="O49" s="59">
        <v>3</v>
      </c>
      <c r="P49" s="59" t="s">
        <v>92</v>
      </c>
      <c r="Q49" s="59" t="s">
        <v>92</v>
      </c>
      <c r="R49" s="59" t="s">
        <v>92</v>
      </c>
      <c r="S49" s="59" t="s">
        <v>92</v>
      </c>
      <c r="T49" s="59"/>
      <c r="U49" s="59"/>
      <c r="V49" s="59"/>
      <c r="W49" s="59"/>
      <c r="X49" s="59"/>
      <c r="Y49" s="59"/>
    </row>
    <row r="50" spans="2:25">
      <c r="B50" s="59" t="s">
        <v>238</v>
      </c>
      <c r="C50" s="59" t="s">
        <v>241</v>
      </c>
      <c r="D50" s="60">
        <v>43462</v>
      </c>
      <c r="E50" s="73">
        <v>5.2</v>
      </c>
      <c r="F50" s="77">
        <v>19.861453057473955</v>
      </c>
      <c r="G50" s="59">
        <v>10</v>
      </c>
      <c r="H50" s="59" t="s">
        <v>92</v>
      </c>
      <c r="I50" s="59" t="s">
        <v>92</v>
      </c>
      <c r="J50" s="59" t="s">
        <v>92</v>
      </c>
      <c r="K50" s="59" t="s">
        <v>92</v>
      </c>
      <c r="L50" s="59">
        <v>3</v>
      </c>
      <c r="M50" s="59">
        <v>3</v>
      </c>
      <c r="N50" s="59">
        <v>3</v>
      </c>
      <c r="O50" s="59">
        <v>1</v>
      </c>
      <c r="P50" s="59" t="s">
        <v>92</v>
      </c>
      <c r="Q50" s="59" t="s">
        <v>92</v>
      </c>
      <c r="R50" s="59" t="s">
        <v>92</v>
      </c>
      <c r="S50" s="59" t="s">
        <v>92</v>
      </c>
      <c r="T50" s="59"/>
      <c r="U50" s="59"/>
      <c r="V50" s="59"/>
      <c r="W50" s="59"/>
      <c r="X50" s="59"/>
      <c r="Y50" s="59"/>
    </row>
    <row r="51" spans="2:25">
      <c r="B51" s="59" t="s">
        <v>239</v>
      </c>
      <c r="C51" s="59" t="s">
        <v>241</v>
      </c>
      <c r="D51" s="60">
        <v>43462</v>
      </c>
      <c r="E51" s="73">
        <v>5.375</v>
      </c>
      <c r="F51" s="77">
        <v>17.044193140705197</v>
      </c>
      <c r="G51" s="59">
        <v>8</v>
      </c>
      <c r="H51" s="59" t="s">
        <v>92</v>
      </c>
      <c r="I51" s="59" t="s">
        <v>92</v>
      </c>
      <c r="J51" s="59" t="s">
        <v>92</v>
      </c>
      <c r="K51" s="59" t="s">
        <v>92</v>
      </c>
      <c r="L51" s="59">
        <v>1</v>
      </c>
      <c r="M51" s="59">
        <v>4</v>
      </c>
      <c r="N51" s="59">
        <v>2</v>
      </c>
      <c r="O51" s="59">
        <v>1</v>
      </c>
      <c r="P51" s="59" t="s">
        <v>92</v>
      </c>
      <c r="Q51" s="59" t="s">
        <v>92</v>
      </c>
      <c r="R51" s="59" t="s">
        <v>92</v>
      </c>
      <c r="S51" s="59" t="s">
        <v>92</v>
      </c>
      <c r="T51" s="59"/>
      <c r="U51" s="59"/>
      <c r="V51" s="59"/>
      <c r="W51" s="59"/>
      <c r="X51" s="59"/>
      <c r="Y51" s="59"/>
    </row>
    <row r="52" spans="2:25">
      <c r="B52" s="59" t="s">
        <v>232</v>
      </c>
      <c r="C52" s="59" t="s">
        <v>89</v>
      </c>
      <c r="D52" s="60">
        <v>43462</v>
      </c>
      <c r="E52" s="59">
        <v>23298</v>
      </c>
      <c r="F52" s="59">
        <v>44</v>
      </c>
      <c r="G52" s="59">
        <v>10</v>
      </c>
      <c r="H52" s="59"/>
      <c r="I52" s="59"/>
      <c r="J52" s="59"/>
      <c r="K52" s="59"/>
      <c r="L52" s="59"/>
      <c r="M52" s="59">
        <v>1</v>
      </c>
      <c r="N52" s="59"/>
      <c r="O52" s="59"/>
      <c r="P52" s="59">
        <v>1</v>
      </c>
      <c r="Q52" s="59"/>
      <c r="R52" s="59"/>
      <c r="S52" s="59">
        <v>2</v>
      </c>
      <c r="T52" s="59">
        <v>1</v>
      </c>
      <c r="U52" s="59">
        <v>1</v>
      </c>
      <c r="V52" s="59">
        <v>3</v>
      </c>
      <c r="W52" s="59">
        <v>1</v>
      </c>
      <c r="X52" s="59"/>
      <c r="Y52" s="59"/>
    </row>
    <row r="53" spans="2:25">
      <c r="B53" s="59" t="s">
        <v>233</v>
      </c>
      <c r="C53" s="59" t="s">
        <v>89</v>
      </c>
      <c r="D53" s="60">
        <v>43462</v>
      </c>
      <c r="E53" s="59">
        <v>21300</v>
      </c>
      <c r="F53" s="59">
        <v>49</v>
      </c>
      <c r="G53" s="59">
        <v>10</v>
      </c>
      <c r="H53" s="59"/>
      <c r="I53" s="59"/>
      <c r="J53" s="59"/>
      <c r="K53" s="59"/>
      <c r="L53" s="59"/>
      <c r="M53" s="59"/>
      <c r="N53" s="59">
        <v>2</v>
      </c>
      <c r="O53" s="59"/>
      <c r="P53" s="59"/>
      <c r="Q53" s="59"/>
      <c r="R53" s="59">
        <v>2</v>
      </c>
      <c r="S53" s="59">
        <v>1</v>
      </c>
      <c r="T53" s="59">
        <v>1</v>
      </c>
      <c r="U53" s="59"/>
      <c r="V53" s="59">
        <v>4</v>
      </c>
      <c r="W53" s="59"/>
      <c r="X53" s="59"/>
      <c r="Y53" s="59"/>
    </row>
    <row r="54" spans="2:25">
      <c r="B54" s="59" t="s">
        <v>234</v>
      </c>
      <c r="C54" s="59" t="s">
        <v>89</v>
      </c>
      <c r="D54" s="60">
        <v>43462</v>
      </c>
      <c r="E54" s="59">
        <v>16833</v>
      </c>
      <c r="F54" s="59">
        <v>40</v>
      </c>
      <c r="G54" s="59">
        <v>10</v>
      </c>
      <c r="H54" s="59"/>
      <c r="I54" s="59"/>
      <c r="J54" s="59"/>
      <c r="K54" s="59"/>
      <c r="L54" s="59"/>
      <c r="M54" s="59">
        <v>1</v>
      </c>
      <c r="N54" s="59"/>
      <c r="O54" s="59">
        <v>1</v>
      </c>
      <c r="P54" s="59"/>
      <c r="Q54" s="59">
        <v>2</v>
      </c>
      <c r="R54" s="59">
        <v>1</v>
      </c>
      <c r="S54" s="59"/>
      <c r="T54" s="59">
        <v>4</v>
      </c>
      <c r="U54" s="59">
        <v>1</v>
      </c>
      <c r="V54" s="59"/>
      <c r="W54" s="59"/>
      <c r="X54" s="59"/>
      <c r="Y54" s="59"/>
    </row>
    <row r="55" spans="2:25">
      <c r="B55" s="59" t="s">
        <v>235</v>
      </c>
      <c r="C55" s="59" t="s">
        <v>89</v>
      </c>
      <c r="D55" s="60">
        <v>43462</v>
      </c>
      <c r="E55" s="59">
        <v>13997</v>
      </c>
      <c r="F55" s="59">
        <v>45</v>
      </c>
      <c r="G55" s="59">
        <v>10</v>
      </c>
      <c r="H55" s="59"/>
      <c r="I55" s="59"/>
      <c r="J55" s="59"/>
      <c r="K55" s="59"/>
      <c r="L55" s="59"/>
      <c r="M55" s="59"/>
      <c r="N55" s="59">
        <v>1</v>
      </c>
      <c r="O55" s="59">
        <v>3</v>
      </c>
      <c r="P55" s="59">
        <v>1</v>
      </c>
      <c r="Q55" s="59"/>
      <c r="R55" s="59">
        <v>2</v>
      </c>
      <c r="S55" s="59">
        <v>1</v>
      </c>
      <c r="T55" s="59">
        <v>2</v>
      </c>
      <c r="U55" s="59"/>
      <c r="V55" s="59"/>
      <c r="W55" s="59"/>
      <c r="X55" s="59"/>
      <c r="Y55" s="59"/>
    </row>
    <row r="56" spans="2:25">
      <c r="B56" s="59" t="s">
        <v>236</v>
      </c>
      <c r="C56" s="59" t="s">
        <v>89</v>
      </c>
      <c r="D56" s="60">
        <v>43462</v>
      </c>
      <c r="E56" s="59">
        <v>19423</v>
      </c>
      <c r="F56" s="59">
        <v>32</v>
      </c>
      <c r="G56" s="59">
        <v>10</v>
      </c>
      <c r="H56" s="59"/>
      <c r="I56" s="59"/>
      <c r="J56" s="59"/>
      <c r="K56" s="59"/>
      <c r="L56" s="59"/>
      <c r="M56" s="59"/>
      <c r="N56" s="59"/>
      <c r="O56" s="59">
        <v>1</v>
      </c>
      <c r="P56" s="59"/>
      <c r="Q56" s="59">
        <v>1</v>
      </c>
      <c r="R56" s="59">
        <v>1</v>
      </c>
      <c r="S56" s="59">
        <v>3</v>
      </c>
      <c r="T56" s="59">
        <v>2</v>
      </c>
      <c r="U56" s="59">
        <v>1</v>
      </c>
      <c r="V56" s="59">
        <v>1</v>
      </c>
      <c r="W56" s="59"/>
      <c r="X56" s="59"/>
      <c r="Y56" s="59"/>
    </row>
    <row r="57" spans="2:25">
      <c r="B57" s="59" t="s">
        <v>237</v>
      </c>
      <c r="C57" s="59" t="s">
        <v>89</v>
      </c>
      <c r="D57" s="60">
        <v>43462</v>
      </c>
      <c r="E57" s="59">
        <v>17079</v>
      </c>
      <c r="F57" s="59">
        <v>51</v>
      </c>
      <c r="G57" s="59">
        <v>10</v>
      </c>
      <c r="H57" s="59"/>
      <c r="I57" s="59"/>
      <c r="J57" s="59"/>
      <c r="K57" s="59"/>
      <c r="L57" s="59">
        <v>1</v>
      </c>
      <c r="M57" s="59"/>
      <c r="N57" s="59"/>
      <c r="O57" s="59">
        <v>1</v>
      </c>
      <c r="P57" s="59">
        <v>1</v>
      </c>
      <c r="Q57" s="59">
        <v>1</v>
      </c>
      <c r="R57" s="59">
        <v>1</v>
      </c>
      <c r="S57" s="59">
        <v>2</v>
      </c>
      <c r="T57" s="59">
        <v>1</v>
      </c>
      <c r="U57" s="59"/>
      <c r="V57" s="59">
        <v>2</v>
      </c>
      <c r="W57" s="59"/>
      <c r="X57" s="59"/>
      <c r="Y57" s="59"/>
    </row>
    <row r="58" spans="2:25">
      <c r="B58" s="59" t="s">
        <v>238</v>
      </c>
      <c r="C58" s="59" t="s">
        <v>89</v>
      </c>
      <c r="D58" s="60">
        <v>43462</v>
      </c>
      <c r="E58" s="59">
        <v>21491</v>
      </c>
      <c r="F58" s="59">
        <v>50</v>
      </c>
      <c r="G58" s="59">
        <v>10</v>
      </c>
      <c r="H58" s="59"/>
      <c r="I58" s="59"/>
      <c r="J58" s="59"/>
      <c r="K58" s="59">
        <v>1</v>
      </c>
      <c r="L58" s="59"/>
      <c r="M58" s="59">
        <v>1</v>
      </c>
      <c r="N58" s="59"/>
      <c r="O58" s="59"/>
      <c r="P58" s="59"/>
      <c r="Q58" s="59"/>
      <c r="R58" s="59">
        <v>1</v>
      </c>
      <c r="S58" s="59">
        <v>1</v>
      </c>
      <c r="T58" s="59">
        <v>2</v>
      </c>
      <c r="U58" s="59">
        <v>1</v>
      </c>
      <c r="V58" s="59">
        <v>2</v>
      </c>
      <c r="W58" s="59">
        <v>1</v>
      </c>
      <c r="X58" s="59"/>
      <c r="Y58" s="59"/>
    </row>
    <row r="59" spans="2:25">
      <c r="B59" s="59" t="s">
        <v>239</v>
      </c>
      <c r="C59" s="59" t="s">
        <v>89</v>
      </c>
      <c r="D59" s="60">
        <v>43462</v>
      </c>
      <c r="E59" s="59">
        <v>19537</v>
      </c>
      <c r="F59" s="59">
        <v>33</v>
      </c>
      <c r="G59" s="59">
        <v>8</v>
      </c>
      <c r="H59" s="59"/>
      <c r="I59" s="59"/>
      <c r="J59" s="59"/>
      <c r="K59" s="59"/>
      <c r="L59" s="59"/>
      <c r="M59" s="59"/>
      <c r="N59" s="59"/>
      <c r="O59" s="59"/>
      <c r="P59" s="59">
        <v>1</v>
      </c>
      <c r="Q59" s="59"/>
      <c r="R59" s="59">
        <v>1</v>
      </c>
      <c r="S59" s="59">
        <v>2</v>
      </c>
      <c r="T59" s="59">
        <v>3</v>
      </c>
      <c r="U59" s="59"/>
      <c r="V59" s="59">
        <v>1</v>
      </c>
      <c r="W59" s="59"/>
      <c r="X59" s="59"/>
      <c r="Y59" s="59"/>
    </row>
    <row r="61" spans="2:25">
      <c r="B61" s="62" t="s">
        <v>46</v>
      </c>
    </row>
    <row r="62" spans="2:25">
      <c r="B62" s="71" t="s">
        <v>242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</row>
    <row r="63" spans="2:25">
      <c r="B63" s="65" t="s">
        <v>227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</row>
    <row r="64" spans="2:25">
      <c r="B64" s="65" t="s">
        <v>243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</row>
    <row r="65" spans="2:25">
      <c r="B65" s="65" t="s">
        <v>244</v>
      </c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</row>
    <row r="66" spans="2:25"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51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51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52:D59">
    <cfRule type="colorScale" priority="8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52:Y59">
    <cfRule type="colorScale" priority="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44:G51">
    <cfRule type="colorScale" priority="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4:D51">
    <cfRule type="colorScale" priority="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4:D51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44:D51">
    <cfRule type="colorScale" priority="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4:D5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44:Y51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workbookViewId="0">
      <selection activeCell="D36" sqref="D36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245</v>
      </c>
      <c r="C1" s="3"/>
      <c r="E1" s="4" t="s">
        <v>246</v>
      </c>
      <c r="G1" s="102"/>
      <c r="H1" s="102"/>
      <c r="I1" s="102"/>
      <c r="O1" s="5"/>
      <c r="Q1" s="5"/>
      <c r="T1" s="83" t="s">
        <v>247</v>
      </c>
    </row>
    <row r="2" spans="1:25" ht="20.25">
      <c r="B2" s="103" t="s">
        <v>248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249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250</v>
      </c>
      <c r="C5" s="12" t="s">
        <v>251</v>
      </c>
      <c r="D5" s="13"/>
      <c r="E5" s="14" t="s">
        <v>252</v>
      </c>
      <c r="F5" s="15"/>
      <c r="G5" s="105" t="s">
        <v>253</v>
      </c>
      <c r="H5" s="105"/>
      <c r="I5" s="16"/>
      <c r="J5" s="106">
        <v>43473</v>
      </c>
      <c r="K5" s="106"/>
      <c r="L5" s="106"/>
      <c r="M5" s="106"/>
      <c r="N5" s="106"/>
      <c r="O5" s="16"/>
      <c r="P5" s="17" t="s">
        <v>254</v>
      </c>
      <c r="Q5" s="18"/>
      <c r="R5" s="19"/>
      <c r="S5" s="14"/>
      <c r="T5" s="14"/>
      <c r="U5" s="107">
        <v>43474</v>
      </c>
      <c r="V5" s="108"/>
      <c r="W5" s="108"/>
      <c r="X5" s="108"/>
      <c r="Y5" s="20"/>
    </row>
    <row r="6" spans="1:25">
      <c r="A6" s="7"/>
      <c r="B6" s="21" t="s">
        <v>255</v>
      </c>
      <c r="C6" s="22" t="s">
        <v>256</v>
      </c>
      <c r="D6" s="23"/>
      <c r="E6" s="24" t="s">
        <v>257</v>
      </c>
      <c r="F6" s="25"/>
      <c r="G6" s="98" t="s">
        <v>258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259</v>
      </c>
      <c r="Q6" s="28"/>
      <c r="R6" s="28"/>
      <c r="S6" s="26"/>
      <c r="T6" s="28"/>
      <c r="U6" s="100"/>
      <c r="V6" s="100"/>
      <c r="W6" s="100"/>
      <c r="X6" s="100"/>
      <c r="Y6" s="29" t="s">
        <v>260</v>
      </c>
    </row>
    <row r="7" spans="1:25">
      <c r="A7" s="30"/>
      <c r="B7" s="31" t="s">
        <v>261</v>
      </c>
      <c r="C7" s="22" t="s">
        <v>262</v>
      </c>
      <c r="D7" s="23"/>
      <c r="E7" s="32"/>
      <c r="F7" s="33"/>
      <c r="G7" s="98" t="s">
        <v>263</v>
      </c>
      <c r="H7" s="98"/>
      <c r="I7" s="26"/>
      <c r="J7" s="101"/>
      <c r="K7" s="101"/>
      <c r="L7" s="101"/>
      <c r="M7" s="101"/>
      <c r="N7" s="101"/>
      <c r="O7" s="26"/>
      <c r="P7" s="27" t="s">
        <v>264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265</v>
      </c>
      <c r="C8" s="36" t="s">
        <v>266</v>
      </c>
      <c r="D8" s="37"/>
      <c r="E8" s="38" t="s">
        <v>267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268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269</v>
      </c>
      <c r="D10" s="52">
        <f>ROUNDDOWN((J5-J6+1)/7,0)</f>
        <v>55</v>
      </c>
      <c r="E10" s="53" t="s">
        <v>270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271</v>
      </c>
      <c r="C12" s="59" t="s">
        <v>272</v>
      </c>
      <c r="D12" s="60">
        <v>43473</v>
      </c>
      <c r="E12" s="84">
        <v>7774</v>
      </c>
      <c r="F12" s="84">
        <v>39</v>
      </c>
      <c r="G12" s="84">
        <v>20</v>
      </c>
      <c r="H12" s="59"/>
      <c r="I12" s="59"/>
      <c r="J12" s="59"/>
      <c r="K12" s="59"/>
      <c r="L12" s="59">
        <v>1</v>
      </c>
      <c r="M12" s="59">
        <v>6</v>
      </c>
      <c r="N12" s="59">
        <v>3</v>
      </c>
      <c r="O12" s="59">
        <v>4</v>
      </c>
      <c r="P12" s="59">
        <v>5</v>
      </c>
      <c r="Q12" s="59">
        <v>1</v>
      </c>
      <c r="R12" s="59"/>
      <c r="S12" s="59"/>
      <c r="T12" s="59"/>
      <c r="U12" s="59"/>
      <c r="V12" s="59"/>
      <c r="W12" s="59"/>
      <c r="X12" s="59"/>
      <c r="Y12" s="59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2:Y12">
    <cfRule type="colorScale" priority="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selection activeCell="B3" sqref="B3:Y3"/>
    </sheetView>
  </sheetViews>
  <sheetFormatPr defaultRowHeight="16.5"/>
  <cols>
    <col min="1" max="1" width="1.375" style="1" customWidth="1"/>
    <col min="2" max="2" width="10.875" style="1" customWidth="1"/>
    <col min="3" max="3" width="8.375" style="1" customWidth="1"/>
    <col min="4" max="4" width="9.75" style="1" bestFit="1" customWidth="1"/>
    <col min="5" max="5" width="8.125" style="1" customWidth="1"/>
    <col min="6" max="6" width="8" style="1" customWidth="1"/>
    <col min="7" max="7" width="5" style="1" customWidth="1"/>
    <col min="8" max="25" width="3.25" style="1" customWidth="1"/>
    <col min="26" max="26" width="7.75" customWidth="1"/>
  </cols>
  <sheetData>
    <row r="1" spans="1:25" ht="20.25">
      <c r="B1" s="2" t="s">
        <v>0</v>
      </c>
      <c r="C1" s="3"/>
      <c r="E1" s="4" t="s">
        <v>273</v>
      </c>
      <c r="G1" s="102"/>
      <c r="H1" s="102"/>
      <c r="I1" s="102"/>
      <c r="O1" s="5"/>
      <c r="Q1" s="5"/>
      <c r="T1" s="85" t="s">
        <v>274</v>
      </c>
    </row>
    <row r="2" spans="1:25" ht="20.25">
      <c r="B2" s="103" t="s">
        <v>3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>
      <c r="B3" s="104" t="s">
        <v>339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275</v>
      </c>
      <c r="C5" s="12" t="s">
        <v>276</v>
      </c>
      <c r="D5" s="13"/>
      <c r="E5" s="14" t="s">
        <v>277</v>
      </c>
      <c r="F5" s="15"/>
      <c r="G5" s="105" t="s">
        <v>278</v>
      </c>
      <c r="H5" s="105"/>
      <c r="I5" s="16"/>
      <c r="J5" s="106">
        <v>43566</v>
      </c>
      <c r="K5" s="106"/>
      <c r="L5" s="106"/>
      <c r="M5" s="106"/>
      <c r="N5" s="106"/>
      <c r="O5" s="16"/>
      <c r="P5" s="17" t="s">
        <v>279</v>
      </c>
      <c r="Q5" s="18"/>
      <c r="R5" s="19"/>
      <c r="S5" s="14"/>
      <c r="T5" s="14"/>
      <c r="U5" s="107">
        <v>43574</v>
      </c>
      <c r="V5" s="108"/>
      <c r="W5" s="108"/>
      <c r="X5" s="108"/>
      <c r="Y5" s="20"/>
    </row>
    <row r="6" spans="1:25">
      <c r="A6" s="7"/>
      <c r="B6" s="21" t="s">
        <v>10</v>
      </c>
      <c r="C6" s="22" t="s">
        <v>11</v>
      </c>
      <c r="D6" s="23"/>
      <c r="E6" s="24" t="s">
        <v>280</v>
      </c>
      <c r="F6" s="25"/>
      <c r="G6" s="98" t="s">
        <v>281</v>
      </c>
      <c r="H6" s="98"/>
      <c r="I6" s="26"/>
      <c r="J6" s="99">
        <v>43083</v>
      </c>
      <c r="K6" s="99"/>
      <c r="L6" s="99"/>
      <c r="M6" s="99"/>
      <c r="N6" s="99"/>
      <c r="O6" s="26"/>
      <c r="P6" s="27" t="s">
        <v>282</v>
      </c>
      <c r="Q6" s="28"/>
      <c r="R6" s="28"/>
      <c r="S6" s="26"/>
      <c r="T6" s="28"/>
      <c r="U6" s="100"/>
      <c r="V6" s="100"/>
      <c r="W6" s="100"/>
      <c r="X6" s="100"/>
      <c r="Y6" s="29" t="s">
        <v>283</v>
      </c>
    </row>
    <row r="7" spans="1:25">
      <c r="A7" s="30"/>
      <c r="B7" s="31" t="s">
        <v>284</v>
      </c>
      <c r="C7" s="22" t="s">
        <v>285</v>
      </c>
      <c r="D7" s="23"/>
      <c r="E7" s="32"/>
      <c r="F7" s="33"/>
      <c r="G7" s="98" t="s">
        <v>286</v>
      </c>
      <c r="H7" s="98"/>
      <c r="I7" s="26"/>
      <c r="J7" s="101"/>
      <c r="K7" s="101"/>
      <c r="L7" s="101"/>
      <c r="M7" s="101"/>
      <c r="N7" s="101"/>
      <c r="O7" s="26"/>
      <c r="P7" s="27" t="s">
        <v>287</v>
      </c>
      <c r="Q7" s="32"/>
      <c r="R7" s="32"/>
      <c r="S7" s="32"/>
      <c r="T7" s="32"/>
      <c r="U7" s="100"/>
      <c r="V7" s="100"/>
      <c r="W7" s="100"/>
      <c r="X7" s="100"/>
      <c r="Y7" s="34"/>
    </row>
    <row r="8" spans="1:25" ht="17.25" thickBot="1">
      <c r="A8" s="30"/>
      <c r="B8" s="35" t="s">
        <v>288</v>
      </c>
      <c r="C8" s="36" t="s">
        <v>289</v>
      </c>
      <c r="D8" s="37"/>
      <c r="E8" s="38" t="s">
        <v>290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291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삼성농장</v>
      </c>
      <c r="C10" s="51" t="s">
        <v>292</v>
      </c>
      <c r="D10" s="52">
        <f>ROUNDDOWN((J5-J6+1)/7,0)</f>
        <v>69</v>
      </c>
      <c r="E10" s="53" t="s">
        <v>153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294</v>
      </c>
      <c r="C12" s="59" t="s">
        <v>295</v>
      </c>
      <c r="D12" s="60">
        <v>43566</v>
      </c>
      <c r="E12" s="59">
        <v>32</v>
      </c>
      <c r="F12" s="59">
        <v>62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86"/>
    </row>
    <row r="13" spans="1:25">
      <c r="B13" s="59" t="s">
        <v>293</v>
      </c>
      <c r="C13" s="59" t="s">
        <v>295</v>
      </c>
      <c r="D13" s="60">
        <v>43566</v>
      </c>
      <c r="E13" s="59">
        <v>56</v>
      </c>
      <c r="F13" s="59">
        <v>38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86"/>
    </row>
    <row r="14" spans="1:25">
      <c r="B14" s="59" t="s">
        <v>294</v>
      </c>
      <c r="C14" s="59" t="s">
        <v>43</v>
      </c>
      <c r="D14" s="60">
        <v>43566</v>
      </c>
      <c r="E14" s="59">
        <v>16115</v>
      </c>
      <c r="F14" s="59">
        <v>27</v>
      </c>
      <c r="G14" s="59">
        <v>10</v>
      </c>
      <c r="H14" s="59"/>
      <c r="I14" s="59"/>
      <c r="J14" s="59"/>
      <c r="K14" s="59"/>
      <c r="L14" s="59"/>
      <c r="M14" s="59"/>
      <c r="N14" s="59"/>
      <c r="O14" s="59"/>
      <c r="P14" s="59">
        <v>2</v>
      </c>
      <c r="Q14" s="59">
        <v>2</v>
      </c>
      <c r="R14" s="59">
        <v>2</v>
      </c>
      <c r="S14" s="59">
        <v>1</v>
      </c>
      <c r="T14" s="59">
        <v>3</v>
      </c>
      <c r="U14" s="59"/>
      <c r="V14" s="59"/>
      <c r="W14" s="59"/>
      <c r="X14" s="59"/>
      <c r="Y14" s="86"/>
    </row>
    <row r="15" spans="1:25">
      <c r="B15" s="59" t="s">
        <v>293</v>
      </c>
      <c r="C15" s="59" t="s">
        <v>43</v>
      </c>
      <c r="D15" s="60">
        <v>43566</v>
      </c>
      <c r="E15" s="59">
        <v>12484</v>
      </c>
      <c r="F15" s="59">
        <v>43</v>
      </c>
      <c r="G15" s="59">
        <v>10</v>
      </c>
      <c r="H15" s="59"/>
      <c r="I15" s="59"/>
      <c r="J15" s="59"/>
      <c r="K15" s="59"/>
      <c r="L15" s="59">
        <v>1</v>
      </c>
      <c r="M15" s="59"/>
      <c r="N15" s="59"/>
      <c r="O15" s="59">
        <v>2</v>
      </c>
      <c r="P15" s="59">
        <v>4</v>
      </c>
      <c r="Q15" s="59"/>
      <c r="R15" s="59">
        <v>2</v>
      </c>
      <c r="S15" s="59"/>
      <c r="T15" s="59"/>
      <c r="U15" s="59">
        <v>1</v>
      </c>
      <c r="V15" s="59"/>
      <c r="W15" s="59"/>
      <c r="X15" s="59"/>
      <c r="Y15" s="86"/>
    </row>
    <row r="16" spans="1:25">
      <c r="B16" s="59" t="s">
        <v>294</v>
      </c>
      <c r="C16" s="59" t="s">
        <v>296</v>
      </c>
      <c r="D16" s="60">
        <v>43566</v>
      </c>
      <c r="E16" s="73">
        <v>5.8</v>
      </c>
      <c r="F16" s="74">
        <v>17.806819982562857</v>
      </c>
      <c r="G16" s="59">
        <v>10</v>
      </c>
      <c r="H16" s="59" t="s">
        <v>92</v>
      </c>
      <c r="I16" s="59" t="s">
        <v>92</v>
      </c>
      <c r="J16" s="59" t="s">
        <v>92</v>
      </c>
      <c r="K16" s="59" t="s">
        <v>92</v>
      </c>
      <c r="L16" s="59">
        <v>1</v>
      </c>
      <c r="M16" s="59">
        <v>3</v>
      </c>
      <c r="N16" s="59">
        <v>3</v>
      </c>
      <c r="O16" s="59">
        <v>3</v>
      </c>
      <c r="P16" s="59" t="s">
        <v>92</v>
      </c>
      <c r="Q16" s="59" t="s">
        <v>92</v>
      </c>
      <c r="R16" s="59" t="s">
        <v>92</v>
      </c>
      <c r="S16" s="59" t="s">
        <v>92</v>
      </c>
      <c r="T16" s="59"/>
      <c r="U16" s="59"/>
      <c r="V16" s="59"/>
      <c r="W16" s="59"/>
      <c r="X16" s="59"/>
      <c r="Y16" s="59"/>
    </row>
    <row r="17" spans="2:25">
      <c r="B17" s="59" t="s">
        <v>293</v>
      </c>
      <c r="C17" s="59" t="s">
        <v>296</v>
      </c>
      <c r="D17" s="60">
        <v>43566</v>
      </c>
      <c r="E17" s="73">
        <v>5.6</v>
      </c>
      <c r="F17" s="76">
        <v>22.587697572631264</v>
      </c>
      <c r="G17" s="59">
        <v>10</v>
      </c>
      <c r="H17" s="59" t="s">
        <v>92</v>
      </c>
      <c r="I17" s="59" t="s">
        <v>92</v>
      </c>
      <c r="J17" s="59" t="s">
        <v>92</v>
      </c>
      <c r="K17" s="59" t="s">
        <v>92</v>
      </c>
      <c r="L17" s="59">
        <v>2</v>
      </c>
      <c r="M17" s="59">
        <v>3</v>
      </c>
      <c r="N17" s="59">
        <v>3</v>
      </c>
      <c r="O17" s="59">
        <v>1</v>
      </c>
      <c r="P17" s="59">
        <v>1</v>
      </c>
      <c r="Q17" s="59" t="s">
        <v>92</v>
      </c>
      <c r="R17" s="59" t="s">
        <v>92</v>
      </c>
      <c r="S17" s="59" t="s">
        <v>92</v>
      </c>
      <c r="T17" s="59"/>
      <c r="U17" s="59"/>
      <c r="V17" s="59"/>
      <c r="W17" s="59"/>
      <c r="X17" s="59"/>
      <c r="Y17" s="59"/>
    </row>
    <row r="18" spans="2:25">
      <c r="B18" s="59" t="s">
        <v>293</v>
      </c>
      <c r="C18" s="59" t="s">
        <v>89</v>
      </c>
      <c r="D18" s="60">
        <v>43566</v>
      </c>
      <c r="E18" s="59">
        <v>19847</v>
      </c>
      <c r="F18" s="59">
        <v>19</v>
      </c>
      <c r="G18" s="59">
        <v>10</v>
      </c>
      <c r="H18" s="59"/>
      <c r="I18" s="59"/>
      <c r="J18" s="59"/>
      <c r="K18" s="59"/>
      <c r="L18" s="59"/>
      <c r="M18" s="59"/>
      <c r="N18" s="59"/>
      <c r="O18" s="59"/>
      <c r="P18" s="59"/>
      <c r="Q18" s="59">
        <v>1</v>
      </c>
      <c r="R18" s="59">
        <v>1</v>
      </c>
      <c r="S18" s="59">
        <v>3</v>
      </c>
      <c r="T18" s="59">
        <v>4</v>
      </c>
      <c r="U18" s="59">
        <v>1</v>
      </c>
      <c r="V18" s="59"/>
      <c r="W18" s="59"/>
      <c r="X18" s="59"/>
      <c r="Y18" s="86"/>
    </row>
    <row r="19" spans="2:25">
      <c r="B19" s="59" t="s">
        <v>293</v>
      </c>
      <c r="C19" s="59" t="s">
        <v>89</v>
      </c>
      <c r="D19" s="60">
        <v>43566</v>
      </c>
      <c r="E19" s="59">
        <v>13951</v>
      </c>
      <c r="F19" s="59">
        <v>50</v>
      </c>
      <c r="G19" s="59">
        <v>10</v>
      </c>
      <c r="H19" s="59"/>
      <c r="I19" s="59"/>
      <c r="J19" s="59"/>
      <c r="K19" s="59"/>
      <c r="L19" s="59">
        <v>2</v>
      </c>
      <c r="M19" s="59"/>
      <c r="N19" s="59"/>
      <c r="O19" s="59">
        <v>2</v>
      </c>
      <c r="P19" s="59"/>
      <c r="Q19" s="59"/>
      <c r="R19" s="59">
        <v>4</v>
      </c>
      <c r="S19" s="59"/>
      <c r="T19" s="59">
        <v>1</v>
      </c>
      <c r="U19" s="59">
        <v>1</v>
      </c>
      <c r="V19" s="59"/>
      <c r="W19" s="59"/>
      <c r="X19" s="59"/>
      <c r="Y19" s="86"/>
    </row>
    <row r="20" spans="2:25">
      <c r="B20" s="59" t="s">
        <v>294</v>
      </c>
      <c r="C20" s="59" t="s">
        <v>77</v>
      </c>
      <c r="D20" s="60">
        <v>43566</v>
      </c>
      <c r="E20" s="59">
        <v>6041</v>
      </c>
      <c r="F20" s="59">
        <v>49</v>
      </c>
      <c r="G20" s="59">
        <v>10</v>
      </c>
      <c r="H20" s="59">
        <v>1</v>
      </c>
      <c r="I20" s="59"/>
      <c r="J20" s="59">
        <v>1</v>
      </c>
      <c r="K20" s="59">
        <v>1</v>
      </c>
      <c r="L20" s="59">
        <v>1</v>
      </c>
      <c r="M20" s="59"/>
      <c r="N20" s="59"/>
      <c r="O20" s="59">
        <v>3</v>
      </c>
      <c r="P20" s="59">
        <v>3</v>
      </c>
      <c r="Q20" s="59"/>
      <c r="R20" s="59"/>
      <c r="S20" s="59"/>
      <c r="T20" s="59"/>
      <c r="U20" s="59"/>
      <c r="V20" s="59"/>
      <c r="W20" s="59"/>
      <c r="X20" s="59"/>
      <c r="Y20" s="86"/>
    </row>
    <row r="21" spans="2:25">
      <c r="B21" s="59" t="s">
        <v>293</v>
      </c>
      <c r="C21" s="59" t="s">
        <v>77</v>
      </c>
      <c r="D21" s="60">
        <v>43566</v>
      </c>
      <c r="E21" s="59">
        <v>5980</v>
      </c>
      <c r="F21" s="59">
        <v>66</v>
      </c>
      <c r="G21" s="59">
        <v>10</v>
      </c>
      <c r="H21" s="59">
        <v>1</v>
      </c>
      <c r="I21" s="59"/>
      <c r="J21" s="59">
        <v>3</v>
      </c>
      <c r="K21" s="59"/>
      <c r="L21" s="59"/>
      <c r="M21" s="59">
        <v>2</v>
      </c>
      <c r="N21" s="59"/>
      <c r="O21" s="59"/>
      <c r="P21" s="59">
        <v>2</v>
      </c>
      <c r="Q21" s="59">
        <v>1</v>
      </c>
      <c r="R21" s="59">
        <v>1</v>
      </c>
      <c r="S21" s="59"/>
      <c r="T21" s="59"/>
      <c r="U21" s="59"/>
      <c r="V21" s="59"/>
      <c r="W21" s="59"/>
      <c r="X21" s="59"/>
      <c r="Y21" s="86"/>
    </row>
    <row r="23" spans="2:25">
      <c r="B23" s="62" t="s">
        <v>46</v>
      </c>
    </row>
    <row r="24" spans="2:25">
      <c r="B24" s="79" t="s">
        <v>227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4"/>
    </row>
    <row r="25" spans="2:25">
      <c r="B25" s="65" t="s">
        <v>297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7"/>
    </row>
    <row r="26" spans="2:25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7"/>
    </row>
    <row r="27" spans="2:25"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7"/>
    </row>
    <row r="28" spans="2:25"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70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3" type="noConversion"/>
  <conditionalFormatting sqref="B11:Y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:Y11">
    <cfRule type="colorScale" priority="17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18">
    <cfRule type="colorScale" priority="1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2:D21"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D16:D17 B18:Y21 B12:Y15">
    <cfRule type="colorScale" priority="1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G16:G17">
    <cfRule type="colorScale" priority="1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C17">
    <cfRule type="colorScale" priority="1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6:Y17">
    <cfRule type="colorScale" priority="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18:Y21 B12:Y15">
    <cfRule type="colorScale" priority="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ageMargins left="0.21" right="0.23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21주령</vt:lpstr>
      <vt:lpstr>24주령</vt:lpstr>
      <vt:lpstr>28주령</vt:lpstr>
      <vt:lpstr>34주령</vt:lpstr>
      <vt:lpstr>42주령</vt:lpstr>
      <vt:lpstr>48주령</vt:lpstr>
      <vt:lpstr>54주령</vt:lpstr>
      <vt:lpstr>55주령</vt:lpstr>
      <vt:lpstr>69주령</vt:lpstr>
      <vt:lpstr>75주령</vt:lpstr>
      <vt:lpstr>81주령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2019-04-19T06:01:50Z</cp:lastPrinted>
  <dcterms:created xsi:type="dcterms:W3CDTF">2018-05-14T05:43:44Z</dcterms:created>
  <dcterms:modified xsi:type="dcterms:W3CDTF">2019-07-18T07:30:23Z</dcterms:modified>
</cp:coreProperties>
</file>