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\중앙연구소\5. 연구과제\1. 초생추 이력제(주관)\app 개발관련\Uploading files\test\혈청\수정\"/>
    </mc:Choice>
  </mc:AlternateContent>
  <bookViews>
    <workbookView xWindow="0" yWindow="0" windowWidth="28800" windowHeight="12285" activeTab="3"/>
  </bookViews>
  <sheets>
    <sheet name="14주령" sheetId="1" r:id="rId1"/>
    <sheet name="20주령" sheetId="2" r:id="rId2"/>
    <sheet name="30주령" sheetId="3" r:id="rId3"/>
    <sheet name="36주령" sheetId="4" r:id="rId4"/>
  </sheets>
  <definedNames>
    <definedName name="_xlnm._FilterDatabase" localSheetId="0" hidden="1">'14주령'!$B$11:$Y$11</definedName>
    <definedName name="_xlnm._FilterDatabase" localSheetId="1" hidden="1">'20주령'!$B$11:$Y$11</definedName>
    <definedName name="_xlnm._FilterDatabase" localSheetId="2" hidden="1">'30주령'!$B$11:$Y$11</definedName>
    <definedName name="_xlnm._FilterDatabase" localSheetId="3" hidden="1">'36주령'!$B$11:$Y$11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4" l="1"/>
  <c r="F10" i="4" s="1"/>
  <c r="B10" i="4"/>
  <c r="D10" i="3" l="1"/>
  <c r="F10" i="3" s="1"/>
  <c r="B10" i="3"/>
  <c r="D10" i="2"/>
  <c r="F10" i="2" s="1"/>
  <c r="B10" i="2"/>
  <c r="D10" i="1" l="1"/>
  <c r="F10" i="1" s="1"/>
  <c r="B10" i="1" l="1"/>
</calcChain>
</file>

<file path=xl/sharedStrings.xml><?xml version="1.0" encoding="utf-8"?>
<sst xmlns="http://schemas.openxmlformats.org/spreadsheetml/2006/main" count="269" uniqueCount="93">
  <si>
    <t xml:space="preserve">    對   外   秘</t>
    <phoneticPr fontId="9" type="noConversion"/>
  </si>
  <si>
    <t xml:space="preserve">  수    신 :</t>
    <phoneticPr fontId="12" type="noConversion"/>
  </si>
  <si>
    <t>체리부로 중앙연구소장:  김  종 택</t>
    <phoneticPr fontId="12" type="noConversion"/>
  </si>
  <si>
    <t>(주)체리부로 중앙연구소</t>
    <phoneticPr fontId="12" type="noConversion"/>
  </si>
  <si>
    <t xml:space="preserve">  (우) 28127  충북 청주시 청원구 오창읍 중부로 1555  /  Tel (043)240-7671~3 / Fax (043)240-7674</t>
    <phoneticPr fontId="9" type="noConversion"/>
  </si>
  <si>
    <t>1. 의뢰사항</t>
    <phoneticPr fontId="9" type="noConversion"/>
  </si>
  <si>
    <t>접</t>
    <phoneticPr fontId="9" type="noConversion"/>
  </si>
  <si>
    <t xml:space="preserve"> 접수  번호 :</t>
    <phoneticPr fontId="9" type="noConversion"/>
  </si>
  <si>
    <t xml:space="preserve"> 접수  일자 :</t>
    <phoneticPr fontId="9" type="noConversion"/>
  </si>
  <si>
    <t xml:space="preserve"> 발송  일자 :</t>
    <phoneticPr fontId="12" type="noConversion"/>
  </si>
  <si>
    <t>수</t>
    <phoneticPr fontId="9" type="noConversion"/>
  </si>
  <si>
    <t xml:space="preserve"> 고        객 :</t>
    <phoneticPr fontId="9" type="noConversion"/>
  </si>
  <si>
    <t>제일농장</t>
    <phoneticPr fontId="7" type="noConversion"/>
  </si>
  <si>
    <t xml:space="preserve"> 입  추  일  :</t>
    <phoneticPr fontId="12" type="noConversion"/>
  </si>
  <si>
    <t xml:space="preserve"> 사육  규모 :</t>
    <phoneticPr fontId="9" type="noConversion"/>
  </si>
  <si>
    <t>수</t>
    <phoneticPr fontId="12" type="noConversion"/>
  </si>
  <si>
    <t>내</t>
    <phoneticPr fontId="9" type="noConversion"/>
  </si>
  <si>
    <t xml:space="preserve"> 주        소 :</t>
    <phoneticPr fontId="9" type="noConversion"/>
  </si>
  <si>
    <t xml:space="preserve"> 채  혈  일  :</t>
    <phoneticPr fontId="12" type="noConversion"/>
  </si>
  <si>
    <t xml:space="preserve"> 전화  번호 :</t>
    <phoneticPr fontId="12" type="noConversion"/>
  </si>
  <si>
    <t>용</t>
    <phoneticPr fontId="9" type="noConversion"/>
  </si>
  <si>
    <t xml:space="preserve">검사료 (             )원은  </t>
    <phoneticPr fontId="9" type="noConversion"/>
  </si>
  <si>
    <t>체리부로 중앙연구소 ( ),  의뢰한 농장( )에서 부담합니다.</t>
    <phoneticPr fontId="9" type="noConversion"/>
  </si>
  <si>
    <t>2. 검사결과</t>
    <phoneticPr fontId="9" type="noConversion"/>
  </si>
  <si>
    <t>주령:</t>
    <phoneticPr fontId="12" type="noConversion"/>
  </si>
  <si>
    <t>일령:</t>
    <phoneticPr fontId="12" type="noConversion"/>
  </si>
  <si>
    <t>Case</t>
  </si>
  <si>
    <t>Assay</t>
  </si>
  <si>
    <t>Date</t>
  </si>
  <si>
    <t>AMean</t>
  </si>
  <si>
    <t>CV</t>
  </si>
  <si>
    <t>Count</t>
  </si>
  <si>
    <t>MG</t>
    <phoneticPr fontId="7" type="noConversion"/>
  </si>
  <si>
    <t>IBV</t>
  </si>
  <si>
    <t/>
  </si>
  <si>
    <t>19-1963동3</t>
  </si>
  <si>
    <t>19-1964동4</t>
  </si>
  <si>
    <t>19-1965동5</t>
  </si>
  <si>
    <t>AI</t>
  </si>
  <si>
    <t>ND</t>
  </si>
  <si>
    <t>MSMG</t>
    <phoneticPr fontId="7" type="noConversion"/>
  </si>
  <si>
    <t>SE</t>
    <phoneticPr fontId="7" type="noConversion"/>
  </si>
  <si>
    <t>APV</t>
    <phoneticPr fontId="7" type="noConversion"/>
  </si>
  <si>
    <t>19-1963</t>
    <phoneticPr fontId="20" type="noConversion"/>
  </si>
  <si>
    <t xml:space="preserve">코   멘   트 </t>
    <phoneticPr fontId="9" type="noConversion"/>
  </si>
  <si>
    <t>- SE: 음성 유지 중</t>
    <phoneticPr fontId="7" type="noConversion"/>
  </si>
  <si>
    <t>- MS: 백신 접종 후 항체 수준 양호</t>
    <phoneticPr fontId="7" type="noConversion"/>
  </si>
  <si>
    <t>- MG: 도태 실시한 구계 양성으로 확인되었으나 신계 현재까지 음성 유지 중, 추후 지속적인 모니터링 요구됨</t>
    <phoneticPr fontId="7" type="noConversion"/>
  </si>
  <si>
    <t>- IBV, APV, AI, ND: 결과 양호</t>
    <phoneticPr fontId="7" type="noConversion"/>
  </si>
  <si>
    <t xml:space="preserve">    對   外   秘</t>
    <phoneticPr fontId="9" type="noConversion"/>
  </si>
  <si>
    <t>체리부로 중앙연구소장:  김  종 택</t>
    <phoneticPr fontId="12" type="noConversion"/>
  </si>
  <si>
    <t>(주)체리부로 중앙연구소</t>
    <phoneticPr fontId="12" type="noConversion"/>
  </si>
  <si>
    <t xml:space="preserve">  (우) 28127  충북 청주시 청원구 오창읍 중부로 1555  /  Tel (043)240-7671~3 / Fax (043)240-7674</t>
    <phoneticPr fontId="9" type="noConversion"/>
  </si>
  <si>
    <t>1. 의뢰사항</t>
    <phoneticPr fontId="9" type="noConversion"/>
  </si>
  <si>
    <t xml:space="preserve"> 고        객 :</t>
    <phoneticPr fontId="9" type="noConversion"/>
  </si>
  <si>
    <t>제일농장</t>
    <phoneticPr fontId="7" type="noConversion"/>
  </si>
  <si>
    <t>내</t>
    <phoneticPr fontId="9" type="noConversion"/>
  </si>
  <si>
    <t xml:space="preserve"> 채  혈  일  :</t>
    <phoneticPr fontId="12" type="noConversion"/>
  </si>
  <si>
    <t xml:space="preserve"> 전화  번호 :</t>
    <phoneticPr fontId="12" type="noConversion"/>
  </si>
  <si>
    <t>용</t>
    <phoneticPr fontId="9" type="noConversion"/>
  </si>
  <si>
    <t xml:space="preserve">검사료 (             )원은  </t>
    <phoneticPr fontId="9" type="noConversion"/>
  </si>
  <si>
    <t>2. 검사결과</t>
    <phoneticPr fontId="9" type="noConversion"/>
  </si>
  <si>
    <t>주령:</t>
    <phoneticPr fontId="12" type="noConversion"/>
  </si>
  <si>
    <t>일령:</t>
    <phoneticPr fontId="12" type="noConversion"/>
  </si>
  <si>
    <r>
      <t>19-2416</t>
    </r>
    <r>
      <rPr>
        <sz val="8"/>
        <color theme="1"/>
        <rFont val="맑은 고딕"/>
        <family val="3"/>
        <charset val="129"/>
      </rPr>
      <t>동</t>
    </r>
    <r>
      <rPr>
        <sz val="8"/>
        <color theme="1"/>
        <rFont val="Arial"/>
        <family val="2"/>
      </rPr>
      <t>1</t>
    </r>
  </si>
  <si>
    <t>MGMS</t>
    <phoneticPr fontId="20" type="noConversion"/>
  </si>
  <si>
    <r>
      <t>19-2417</t>
    </r>
    <r>
      <rPr>
        <sz val="8"/>
        <color theme="1"/>
        <rFont val="맑은 고딕"/>
        <family val="3"/>
        <charset val="129"/>
      </rPr>
      <t>동</t>
    </r>
    <r>
      <rPr>
        <sz val="8"/>
        <color theme="1"/>
        <rFont val="Arial"/>
        <family val="2"/>
      </rPr>
      <t>2</t>
    </r>
  </si>
  <si>
    <t>MG</t>
    <phoneticPr fontId="20" type="noConversion"/>
  </si>
  <si>
    <t>APV</t>
    <phoneticPr fontId="20" type="noConversion"/>
  </si>
  <si>
    <t>CAV</t>
  </si>
  <si>
    <t>19-2416</t>
    <phoneticPr fontId="20" type="noConversion"/>
  </si>
  <si>
    <t>SE</t>
    <phoneticPr fontId="20" type="noConversion"/>
  </si>
  <si>
    <r>
      <t>19-3071</t>
    </r>
    <r>
      <rPr>
        <sz val="8"/>
        <color theme="1"/>
        <rFont val="맑은 고딕"/>
        <family val="3"/>
        <charset val="129"/>
      </rPr>
      <t>동</t>
    </r>
    <r>
      <rPr>
        <sz val="8"/>
        <color theme="1"/>
        <rFont val="Arial"/>
        <family val="2"/>
      </rPr>
      <t>1</t>
    </r>
    <phoneticPr fontId="20" type="noConversion"/>
  </si>
  <si>
    <r>
      <t>19-3072</t>
    </r>
    <r>
      <rPr>
        <sz val="8"/>
        <color theme="1"/>
        <rFont val="맑은 고딕"/>
        <family val="3"/>
        <charset val="129"/>
      </rPr>
      <t>동</t>
    </r>
    <r>
      <rPr>
        <sz val="8"/>
        <color theme="1"/>
        <rFont val="Arial"/>
        <family val="2"/>
      </rPr>
      <t>2</t>
    </r>
    <phoneticPr fontId="20" type="noConversion"/>
  </si>
  <si>
    <t>19-3071</t>
    <phoneticPr fontId="20" type="noConversion"/>
  </si>
  <si>
    <t>- MG: 신계 현재까지 음성 유지 중, 추후 지속적인 모니터링 요구됨</t>
    <phoneticPr fontId="7" type="noConversion"/>
  </si>
  <si>
    <t>- IBV, APV, CAV: 결과 양호</t>
    <phoneticPr fontId="7" type="noConversion"/>
  </si>
  <si>
    <t>MG</t>
    <phoneticPr fontId="20" type="noConversion"/>
  </si>
  <si>
    <t>- SE: 음성 유지 중</t>
    <phoneticPr fontId="20" type="noConversion"/>
  </si>
  <si>
    <t>- MG: 검사 결과 양성으로 확인됨. 20주 검사까지 음성으로 확인되었으나 30주 검사 결과 양성으로 확인됨. 야외 감염 된 것으로 판단됨</t>
    <phoneticPr fontId="20" type="noConversion"/>
  </si>
  <si>
    <t>19-3534동1</t>
  </si>
  <si>
    <t>19-3535동2</t>
  </si>
  <si>
    <t>MG</t>
    <phoneticPr fontId="20" type="noConversion"/>
  </si>
  <si>
    <t>APV</t>
    <phoneticPr fontId="20" type="noConversion"/>
  </si>
  <si>
    <t>19-3534</t>
    <phoneticPr fontId="20" type="noConversion"/>
  </si>
  <si>
    <t>접  수  내  용</t>
    <phoneticPr fontId="9" type="noConversion"/>
  </si>
  <si>
    <t>접수  번호 :</t>
    <phoneticPr fontId="9" type="noConversion"/>
  </si>
  <si>
    <t>고        객 :</t>
    <phoneticPr fontId="9" type="noConversion"/>
  </si>
  <si>
    <t>주        소 :</t>
    <phoneticPr fontId="9" type="noConversion"/>
  </si>
  <si>
    <t>기타  사항 :</t>
    <phoneticPr fontId="7" type="noConversion"/>
  </si>
  <si>
    <t>- MG: 양성 유지 중으로 30주령 대비 항체 역가 상승. 현재 농장에서 발생중인 폐사의 원인일 가능성이 있음</t>
    <phoneticPr fontId="20" type="noConversion"/>
  </si>
  <si>
    <t>- IBV: 20주 대비 역가 상승하였으나 12월 11일 PCR 검사 결과 음성으로 확인됨, 특이사항 없음</t>
    <phoneticPr fontId="20" type="noConversion"/>
  </si>
  <si>
    <t>- APV: 검사 결과 양호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</si>
</sst>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yyyy&quot;-&quot;m&quot;-&quot;d;@"/>
    <numFmt numFmtId="177" formatCode="yy\.mm\.dd"/>
    <numFmt numFmtId="178" formatCode="0_);[Red]\(0\)"/>
    <numFmt numFmtId="179" formatCode="0.0_ "/>
  </numFmts>
  <fonts count="36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indexed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8"/>
      <name val="바탕체"/>
      <family val="1"/>
      <charset val="129"/>
    </font>
    <font>
      <sz val="14"/>
      <name val="맑은 고딕"/>
      <family val="3"/>
      <charset val="129"/>
      <scheme val="minor"/>
    </font>
    <font>
      <b/>
      <sz val="14"/>
      <color indexed="9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11"/>
      <name val="굴림체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indexed="12"/>
      <name val="맑은 고딕"/>
      <family val="3"/>
      <charset val="129"/>
      <scheme val="minor"/>
    </font>
    <font>
      <sz val="9"/>
      <color indexed="1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color indexed="9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color theme="1"/>
      <name val="Arial"/>
      <family val="2"/>
    </font>
    <font>
      <sz val="12"/>
      <name val="바탕체"/>
      <family val="1"/>
      <charset val="129"/>
    </font>
    <font>
      <sz val="8"/>
      <name val="Arial"/>
      <family val="2"/>
    </font>
    <font>
      <sz val="10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00206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30" fillId="0" borderId="0"/>
    <xf numFmtId="0" fontId="30" fillId="0" borderId="0"/>
    <xf numFmtId="0" fontId="4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</cellStyleXfs>
  <cellXfs count="182">
    <xf numFmtId="0" fontId="0" fillId="0" borderId="0" xfId="0">
      <alignment vertical="center"/>
    </xf>
    <xf numFmtId="0" fontId="6" fillId="0" borderId="0" xfId="1" applyFont="1">
      <alignment vertical="center"/>
    </xf>
    <xf numFmtId="0" fontId="8" fillId="0" borderId="1" xfId="1" applyFont="1" applyBorder="1" applyAlignment="1">
      <alignment vertical="center"/>
    </xf>
    <xf numFmtId="0" fontId="10" fillId="0" borderId="2" xfId="1" applyFont="1" applyBorder="1" applyAlignment="1"/>
    <xf numFmtId="0" fontId="11" fillId="0" borderId="0" xfId="1" applyFont="1" applyBorder="1" applyAlignment="1">
      <alignment horizontal="left" vertical="center"/>
    </xf>
    <xf numFmtId="0" fontId="13" fillId="0" borderId="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4" fillId="0" borderId="0" xfId="1" applyFont="1">
      <alignment vertical="center"/>
    </xf>
    <xf numFmtId="0" fontId="16" fillId="0" borderId="0" xfId="1" applyFont="1" applyBorder="1" applyAlignment="1"/>
    <xf numFmtId="0" fontId="17" fillId="0" borderId="0" xfId="1" applyFont="1" applyBorder="1" applyAlignment="1">
      <alignment vertical="center"/>
    </xf>
    <xf numFmtId="0" fontId="18" fillId="0" borderId="0" xfId="1" applyFont="1" applyBorder="1" applyAlignment="1"/>
    <xf numFmtId="0" fontId="10" fillId="0" borderId="0" xfId="1" applyFont="1">
      <alignment vertical="center"/>
    </xf>
    <xf numFmtId="0" fontId="19" fillId="0" borderId="3" xfId="1" applyFont="1" applyBorder="1" applyAlignment="1">
      <alignment horizontal="center" vertical="center"/>
    </xf>
    <xf numFmtId="0" fontId="19" fillId="0" borderId="4" xfId="1" applyFont="1" applyBorder="1" applyAlignment="1">
      <alignment horizontal="left" vertical="center"/>
    </xf>
    <xf numFmtId="0" fontId="19" fillId="0" borderId="5" xfId="1" applyFont="1" applyBorder="1" applyAlignment="1">
      <alignment horizontal="left" vertical="center"/>
    </xf>
    <xf numFmtId="14" fontId="19" fillId="0" borderId="5" xfId="1" applyNumberFormat="1" applyFont="1" applyBorder="1" applyAlignment="1" applyProtection="1">
      <alignment horizontal="center" vertical="center"/>
      <protection locked="0"/>
    </xf>
    <xf numFmtId="0" fontId="19" fillId="0" borderId="5" xfId="1" applyFont="1" applyBorder="1" applyAlignment="1" applyProtection="1">
      <alignment horizontal="center" vertical="center"/>
      <protection locked="0"/>
    </xf>
    <xf numFmtId="0" fontId="21" fillId="0" borderId="5" xfId="1" applyFont="1" applyBorder="1">
      <alignment vertical="center"/>
    </xf>
    <xf numFmtId="0" fontId="19" fillId="0" borderId="5" xfId="1" applyFont="1" applyBorder="1" applyAlignment="1">
      <alignment vertical="center"/>
    </xf>
    <xf numFmtId="0" fontId="21" fillId="0" borderId="5" xfId="1" applyFont="1" applyBorder="1" applyAlignment="1"/>
    <xf numFmtId="14" fontId="19" fillId="0" borderId="5" xfId="1" applyNumberFormat="1" applyFont="1" applyBorder="1" applyAlignment="1">
      <alignment horizontal="center" vertical="center"/>
    </xf>
    <xf numFmtId="0" fontId="21" fillId="0" borderId="6" xfId="1" applyFont="1" applyBorder="1">
      <alignment vertical="center"/>
    </xf>
    <xf numFmtId="0" fontId="19" fillId="0" borderId="7" xfId="1" applyFont="1" applyBorder="1" applyAlignment="1">
      <alignment horizontal="center" vertical="center"/>
    </xf>
    <xf numFmtId="0" fontId="19" fillId="0" borderId="8" xfId="1" applyFont="1" applyBorder="1" applyAlignment="1">
      <alignment horizontal="left" vertical="center"/>
    </xf>
    <xf numFmtId="0" fontId="19" fillId="0" borderId="0" xfId="1" applyFont="1" applyBorder="1" applyAlignment="1">
      <alignment horizontal="left" vertical="center"/>
    </xf>
    <xf numFmtId="0" fontId="19" fillId="0" borderId="0" xfId="1" applyFont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  <protection locked="0"/>
    </xf>
    <xf numFmtId="0" fontId="21" fillId="0" borderId="0" xfId="1" applyFont="1" applyBorder="1">
      <alignment vertical="center"/>
    </xf>
    <xf numFmtId="0" fontId="19" fillId="0" borderId="0" xfId="1" applyFont="1" applyBorder="1" applyAlignment="1">
      <alignment vertical="center"/>
    </xf>
    <xf numFmtId="177" fontId="19" fillId="0" borderId="0" xfId="1" applyNumberFormat="1" applyFont="1" applyBorder="1" applyAlignment="1" applyProtection="1">
      <alignment horizontal="center" vertical="center"/>
      <protection locked="0"/>
    </xf>
    <xf numFmtId="0" fontId="19" fillId="0" borderId="9" xfId="1" applyFont="1" applyBorder="1" applyAlignment="1">
      <alignment vertical="center"/>
    </xf>
    <xf numFmtId="0" fontId="16" fillId="0" borderId="0" xfId="1" applyFont="1" applyBorder="1" applyAlignment="1">
      <alignment vertical="top"/>
    </xf>
    <xf numFmtId="0" fontId="21" fillId="0" borderId="8" xfId="1" applyFont="1" applyBorder="1" applyAlignment="1">
      <alignment horizontal="center" vertical="center"/>
    </xf>
    <xf numFmtId="0" fontId="23" fillId="0" borderId="0" xfId="1" applyFont="1" applyBorder="1" applyAlignment="1" applyProtection="1">
      <alignment horizontal="center" vertical="center"/>
      <protection locked="0"/>
    </xf>
    <xf numFmtId="0" fontId="21" fillId="0" borderId="0" xfId="1" applyFont="1" applyBorder="1" applyAlignment="1">
      <alignment horizontal="left"/>
    </xf>
    <xf numFmtId="0" fontId="21" fillId="0" borderId="9" xfId="1" applyFont="1" applyBorder="1">
      <alignment vertical="center"/>
    </xf>
    <xf numFmtId="0" fontId="19" fillId="0" borderId="10" xfId="1" applyFont="1" applyBorder="1" applyAlignment="1">
      <alignment horizontal="center" vertical="center"/>
    </xf>
    <xf numFmtId="0" fontId="21" fillId="0" borderId="11" xfId="1" applyFont="1" applyBorder="1">
      <alignment vertical="center"/>
    </xf>
    <xf numFmtId="0" fontId="19" fillId="0" borderId="11" xfId="1" applyFont="1" applyBorder="1" applyAlignment="1">
      <alignment horizontal="left" vertical="center"/>
    </xf>
    <xf numFmtId="0" fontId="19" fillId="0" borderId="11" xfId="1" applyFont="1" applyBorder="1" applyAlignment="1" applyProtection="1">
      <alignment horizontal="left" vertical="center"/>
      <protection locked="0"/>
    </xf>
    <xf numFmtId="0" fontId="21" fillId="0" borderId="11" xfId="1" applyFont="1" applyBorder="1" applyAlignment="1">
      <alignment horizontal="left"/>
    </xf>
    <xf numFmtId="0" fontId="19" fillId="0" borderId="11" xfId="1" applyFont="1" applyBorder="1" applyAlignment="1">
      <alignment vertical="center"/>
    </xf>
    <xf numFmtId="0" fontId="21" fillId="0" borderId="11" xfId="1" applyFont="1" applyBorder="1" applyAlignment="1">
      <alignment vertical="top"/>
    </xf>
    <xf numFmtId="14" fontId="19" fillId="0" borderId="11" xfId="1" applyNumberFormat="1" applyFont="1" applyBorder="1" applyAlignment="1" applyProtection="1">
      <alignment horizontal="center" vertical="center"/>
      <protection locked="0"/>
    </xf>
    <xf numFmtId="0" fontId="23" fillId="0" borderId="11" xfId="1" applyFont="1" applyBorder="1" applyAlignment="1" applyProtection="1">
      <alignment horizontal="center" vertical="center"/>
      <protection locked="0"/>
    </xf>
    <xf numFmtId="0" fontId="21" fillId="0" borderId="11" xfId="1" applyFont="1" applyBorder="1" applyAlignment="1">
      <alignment horizontal="center" vertical="center"/>
    </xf>
    <xf numFmtId="0" fontId="21" fillId="0" borderId="12" xfId="1" applyFont="1" applyBorder="1">
      <alignment vertical="center"/>
    </xf>
    <xf numFmtId="0" fontId="24" fillId="0" borderId="0" xfId="1" applyFont="1" applyBorder="1" applyAlignment="1">
      <alignment vertical="center"/>
    </xf>
    <xf numFmtId="0" fontId="18" fillId="0" borderId="0" xfId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0" fontId="18" fillId="0" borderId="0" xfId="1" applyFont="1" applyFill="1" applyBorder="1" applyAlignment="1" applyProtection="1">
      <alignment horizontal="center" vertical="center"/>
      <protection locked="0"/>
    </xf>
    <xf numFmtId="0" fontId="24" fillId="0" borderId="0" xfId="1" applyFont="1" applyFill="1" applyBorder="1" applyAlignment="1" applyProtection="1">
      <alignment horizontal="center" vertical="center"/>
      <protection locked="0"/>
    </xf>
    <xf numFmtId="0" fontId="25" fillId="4" borderId="13" xfId="1" applyFont="1" applyFill="1" applyBorder="1" applyAlignment="1">
      <alignment horizontal="center" vertical="center"/>
    </xf>
    <xf numFmtId="0" fontId="26" fillId="5" borderId="14" xfId="1" applyFont="1" applyFill="1" applyBorder="1" applyAlignment="1">
      <alignment horizontal="center" vertical="center"/>
    </xf>
    <xf numFmtId="0" fontId="26" fillId="5" borderId="15" xfId="1" applyFont="1" applyFill="1" applyBorder="1" applyAlignment="1" applyProtection="1">
      <alignment horizontal="center" vertical="center"/>
      <protection locked="0"/>
    </xf>
    <xf numFmtId="0" fontId="27" fillId="5" borderId="16" xfId="1" applyFont="1" applyFill="1" applyBorder="1" applyAlignment="1" applyProtection="1">
      <alignment horizontal="center" vertical="center"/>
      <protection locked="0"/>
    </xf>
    <xf numFmtId="0" fontId="6" fillId="5" borderId="16" xfId="1" applyFont="1" applyFill="1" applyBorder="1">
      <alignment vertical="center"/>
    </xf>
    <xf numFmtId="0" fontId="6" fillId="5" borderId="17" xfId="1" applyFont="1" applyFill="1" applyBorder="1">
      <alignment vertical="center"/>
    </xf>
    <xf numFmtId="0" fontId="28" fillId="0" borderId="18" xfId="1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29" fillId="0" borderId="19" xfId="0" applyFont="1" applyFill="1" applyBorder="1" applyAlignment="1">
      <alignment horizontal="center" vertical="center"/>
    </xf>
    <xf numFmtId="14" fontId="29" fillId="0" borderId="19" xfId="0" applyNumberFormat="1" applyFont="1" applyBorder="1" applyAlignment="1">
      <alignment horizontal="center" vertical="center"/>
    </xf>
    <xf numFmtId="0" fontId="29" fillId="0" borderId="19" xfId="1" applyFont="1" applyBorder="1" applyAlignment="1">
      <alignment horizontal="center" vertical="center"/>
    </xf>
    <xf numFmtId="0" fontId="29" fillId="0" borderId="19" xfId="1" quotePrefix="1" applyFont="1" applyBorder="1" applyAlignment="1">
      <alignment horizontal="center" vertical="center"/>
    </xf>
    <xf numFmtId="0" fontId="31" fillId="0" borderId="19" xfId="2" applyFont="1" applyFill="1" applyBorder="1" applyAlignment="1" applyProtection="1">
      <alignment horizontal="center" vertical="center"/>
    </xf>
    <xf numFmtId="179" fontId="29" fillId="0" borderId="19" xfId="1" applyNumberFormat="1" applyFont="1" applyBorder="1" applyAlignment="1">
      <alignment horizontal="center" vertical="center"/>
    </xf>
    <xf numFmtId="1" fontId="29" fillId="0" borderId="19" xfId="1" applyNumberFormat="1" applyFont="1" applyBorder="1" applyAlignment="1">
      <alignment horizontal="center" vertical="center"/>
    </xf>
    <xf numFmtId="178" fontId="26" fillId="5" borderId="14" xfId="0" applyNumberFormat="1" applyFont="1" applyFill="1" applyBorder="1" applyAlignment="1">
      <alignment horizontal="center" vertical="center"/>
    </xf>
    <xf numFmtId="0" fontId="26" fillId="5" borderId="16" xfId="0" applyFont="1" applyFill="1" applyBorder="1" applyAlignment="1" applyProtection="1">
      <alignment horizontal="center" vertical="center"/>
      <protection locked="0"/>
    </xf>
    <xf numFmtId="0" fontId="15" fillId="5" borderId="20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32" fillId="0" borderId="21" xfId="0" quotePrefix="1" applyFont="1" applyBorder="1">
      <alignment vertical="center"/>
    </xf>
    <xf numFmtId="0" fontId="6" fillId="0" borderId="22" xfId="0" applyFont="1" applyBorder="1">
      <alignment vertical="center"/>
    </xf>
    <xf numFmtId="0" fontId="6" fillId="0" borderId="23" xfId="0" applyFont="1" applyBorder="1">
      <alignment vertical="center"/>
    </xf>
    <xf numFmtId="0" fontId="6" fillId="0" borderId="21" xfId="0" quotePrefix="1" applyFont="1" applyBorder="1">
      <alignment vertical="center"/>
    </xf>
    <xf numFmtId="0" fontId="6" fillId="0" borderId="24" xfId="0" applyFont="1" applyBorder="1">
      <alignment vertical="center"/>
    </xf>
    <xf numFmtId="0" fontId="6" fillId="0" borderId="25" xfId="0" quotePrefix="1" applyFont="1" applyBorder="1">
      <alignment vertical="center"/>
    </xf>
    <xf numFmtId="0" fontId="6" fillId="0" borderId="26" xfId="0" applyFont="1" applyBorder="1">
      <alignment vertical="center"/>
    </xf>
    <xf numFmtId="0" fontId="6" fillId="0" borderId="27" xfId="0" applyFont="1" applyBorder="1">
      <alignment vertical="center"/>
    </xf>
    <xf numFmtId="0" fontId="6" fillId="0" borderId="0" xfId="6" applyFont="1">
      <alignment vertical="center"/>
    </xf>
    <xf numFmtId="0" fontId="8" fillId="0" borderId="1" xfId="6" applyFont="1" applyBorder="1" applyAlignment="1">
      <alignment vertical="center"/>
    </xf>
    <xf numFmtId="0" fontId="10" fillId="0" borderId="2" xfId="6" applyFont="1" applyBorder="1" applyAlignment="1"/>
    <xf numFmtId="0" fontId="11" fillId="0" borderId="0" xfId="6" applyFont="1" applyBorder="1" applyAlignment="1">
      <alignment horizontal="left" vertical="center"/>
    </xf>
    <xf numFmtId="0" fontId="13" fillId="0" borderId="0" xfId="6" applyFont="1" applyBorder="1" applyAlignment="1">
      <alignment horizontal="center" vertical="center"/>
    </xf>
    <xf numFmtId="0" fontId="11" fillId="0" borderId="0" xfId="6" applyFont="1" applyBorder="1" applyAlignment="1">
      <alignment horizontal="center" vertical="center"/>
    </xf>
    <xf numFmtId="0" fontId="3" fillId="0" borderId="0" xfId="6" applyFont="1">
      <alignment vertical="center"/>
    </xf>
    <xf numFmtId="0" fontId="16" fillId="0" borderId="0" xfId="6" applyFont="1" applyBorder="1" applyAlignment="1"/>
    <xf numFmtId="0" fontId="17" fillId="0" borderId="0" xfId="6" applyFont="1" applyBorder="1" applyAlignment="1">
      <alignment vertical="center"/>
    </xf>
    <xf numFmtId="0" fontId="18" fillId="0" borderId="0" xfId="6" applyFont="1" applyBorder="1" applyAlignment="1"/>
    <xf numFmtId="0" fontId="10" fillId="0" borderId="0" xfId="6" applyFont="1">
      <alignment vertical="center"/>
    </xf>
    <xf numFmtId="0" fontId="19" fillId="0" borderId="3" xfId="6" applyFont="1" applyBorder="1" applyAlignment="1">
      <alignment horizontal="center" vertical="center"/>
    </xf>
    <xf numFmtId="0" fontId="19" fillId="0" borderId="4" xfId="6" applyFont="1" applyBorder="1" applyAlignment="1">
      <alignment horizontal="left" vertical="center"/>
    </xf>
    <xf numFmtId="0" fontId="19" fillId="0" borderId="5" xfId="6" applyFont="1" applyBorder="1" applyAlignment="1">
      <alignment horizontal="left" vertical="center"/>
    </xf>
    <xf numFmtId="14" fontId="19" fillId="0" borderId="5" xfId="6" applyNumberFormat="1" applyFont="1" applyBorder="1" applyAlignment="1" applyProtection="1">
      <alignment horizontal="center" vertical="center"/>
      <protection locked="0"/>
    </xf>
    <xf numFmtId="0" fontId="19" fillId="0" borderId="5" xfId="6" applyFont="1" applyBorder="1" applyAlignment="1" applyProtection="1">
      <alignment horizontal="center" vertical="center"/>
      <protection locked="0"/>
    </xf>
    <xf numFmtId="0" fontId="21" fillId="0" borderId="5" xfId="6" applyFont="1" applyBorder="1">
      <alignment vertical="center"/>
    </xf>
    <xf numFmtId="0" fontId="19" fillId="0" borderId="5" xfId="6" applyFont="1" applyBorder="1" applyAlignment="1">
      <alignment vertical="center"/>
    </xf>
    <xf numFmtId="0" fontId="21" fillId="0" borderId="5" xfId="6" applyFont="1" applyBorder="1" applyAlignment="1"/>
    <xf numFmtId="14" fontId="19" fillId="0" borderId="5" xfId="6" applyNumberFormat="1" applyFont="1" applyBorder="1" applyAlignment="1">
      <alignment horizontal="center" vertical="center"/>
    </xf>
    <xf numFmtId="0" fontId="21" fillId="0" borderId="6" xfId="6" applyFont="1" applyBorder="1">
      <alignment vertical="center"/>
    </xf>
    <xf numFmtId="0" fontId="19" fillId="0" borderId="7" xfId="6" applyFont="1" applyBorder="1" applyAlignment="1">
      <alignment horizontal="center" vertical="center"/>
    </xf>
    <xf numFmtId="0" fontId="19" fillId="0" borderId="8" xfId="6" applyFont="1" applyBorder="1" applyAlignment="1">
      <alignment horizontal="left" vertical="center"/>
    </xf>
    <xf numFmtId="0" fontId="19" fillId="0" borderId="0" xfId="6" applyFont="1" applyBorder="1" applyAlignment="1">
      <alignment horizontal="left" vertical="center"/>
    </xf>
    <xf numFmtId="0" fontId="19" fillId="0" borderId="0" xfId="6" applyFont="1" applyBorder="1" applyAlignment="1" applyProtection="1">
      <alignment horizontal="center" vertical="center"/>
      <protection locked="0"/>
    </xf>
    <xf numFmtId="0" fontId="22" fillId="0" borderId="0" xfId="6" applyFont="1" applyBorder="1" applyAlignment="1" applyProtection="1">
      <alignment horizontal="center" vertical="center"/>
      <protection locked="0"/>
    </xf>
    <xf numFmtId="0" fontId="21" fillId="0" borderId="0" xfId="6" applyFont="1" applyBorder="1">
      <alignment vertical="center"/>
    </xf>
    <xf numFmtId="0" fontId="19" fillId="0" borderId="0" xfId="6" applyFont="1" applyBorder="1" applyAlignment="1">
      <alignment vertical="center"/>
    </xf>
    <xf numFmtId="177" fontId="19" fillId="0" borderId="0" xfId="6" applyNumberFormat="1" applyFont="1" applyBorder="1" applyAlignment="1" applyProtection="1">
      <alignment horizontal="center" vertical="center"/>
      <protection locked="0"/>
    </xf>
    <xf numFmtId="0" fontId="19" fillId="0" borderId="9" xfId="6" applyFont="1" applyBorder="1" applyAlignment="1">
      <alignment vertical="center"/>
    </xf>
    <xf numFmtId="0" fontId="16" fillId="0" borderId="0" xfId="6" applyFont="1" applyBorder="1" applyAlignment="1">
      <alignment vertical="top"/>
    </xf>
    <xf numFmtId="0" fontId="21" fillId="0" borderId="8" xfId="6" applyFont="1" applyBorder="1" applyAlignment="1">
      <alignment horizontal="center" vertical="center"/>
    </xf>
    <xf numFmtId="0" fontId="23" fillId="0" borderId="0" xfId="6" applyFont="1" applyBorder="1" applyAlignment="1" applyProtection="1">
      <alignment horizontal="center" vertical="center"/>
      <protection locked="0"/>
    </xf>
    <xf numFmtId="0" fontId="21" fillId="0" borderId="0" xfId="6" applyFont="1" applyBorder="1" applyAlignment="1">
      <alignment horizontal="left"/>
    </xf>
    <xf numFmtId="0" fontId="21" fillId="0" borderId="9" xfId="6" applyFont="1" applyBorder="1">
      <alignment vertical="center"/>
    </xf>
    <xf numFmtId="0" fontId="19" fillId="0" borderId="10" xfId="6" applyFont="1" applyBorder="1" applyAlignment="1">
      <alignment horizontal="center" vertical="center"/>
    </xf>
    <xf numFmtId="0" fontId="21" fillId="0" borderId="11" xfId="6" applyFont="1" applyBorder="1">
      <alignment vertical="center"/>
    </xf>
    <xf numFmtId="0" fontId="19" fillId="0" borderId="11" xfId="6" applyFont="1" applyBorder="1" applyAlignment="1">
      <alignment horizontal="left" vertical="center"/>
    </xf>
    <xf numFmtId="0" fontId="19" fillId="0" borderId="11" xfId="6" applyFont="1" applyBorder="1" applyAlignment="1" applyProtection="1">
      <alignment horizontal="left" vertical="center"/>
      <protection locked="0"/>
    </xf>
    <xf numFmtId="0" fontId="21" fillId="0" borderId="11" xfId="6" applyFont="1" applyBorder="1" applyAlignment="1">
      <alignment horizontal="left"/>
    </xf>
    <xf numFmtId="0" fontId="19" fillId="0" borderId="11" xfId="6" applyFont="1" applyBorder="1" applyAlignment="1">
      <alignment vertical="center"/>
    </xf>
    <xf numFmtId="0" fontId="21" fillId="0" borderId="11" xfId="6" applyFont="1" applyBorder="1" applyAlignment="1">
      <alignment vertical="top"/>
    </xf>
    <xf numFmtId="14" fontId="19" fillId="0" borderId="11" xfId="6" applyNumberFormat="1" applyFont="1" applyBorder="1" applyAlignment="1" applyProtection="1">
      <alignment horizontal="center" vertical="center"/>
      <protection locked="0"/>
    </xf>
    <xf numFmtId="0" fontId="23" fillId="0" borderId="11" xfId="6" applyFont="1" applyBorder="1" applyAlignment="1" applyProtection="1">
      <alignment horizontal="center" vertical="center"/>
      <protection locked="0"/>
    </xf>
    <xf numFmtId="0" fontId="21" fillId="0" borderId="11" xfId="6" applyFont="1" applyBorder="1" applyAlignment="1">
      <alignment horizontal="center" vertical="center"/>
    </xf>
    <xf numFmtId="0" fontId="21" fillId="0" borderId="12" xfId="6" applyFont="1" applyBorder="1">
      <alignment vertical="center"/>
    </xf>
    <xf numFmtId="0" fontId="24" fillId="0" borderId="0" xfId="6" applyFont="1" applyBorder="1" applyAlignment="1">
      <alignment vertical="center"/>
    </xf>
    <xf numFmtId="0" fontId="18" fillId="0" borderId="0" xfId="6" applyFont="1" applyFill="1" applyBorder="1" applyAlignment="1">
      <alignment horizontal="center" vertical="center"/>
    </xf>
    <xf numFmtId="0" fontId="20" fillId="0" borderId="0" xfId="6" applyFont="1" applyFill="1" applyBorder="1" applyAlignment="1">
      <alignment horizontal="center" vertical="center"/>
    </xf>
    <xf numFmtId="0" fontId="18" fillId="0" borderId="0" xfId="6" applyFont="1" applyFill="1" applyBorder="1" applyAlignment="1" applyProtection="1">
      <alignment horizontal="center" vertical="center"/>
      <protection locked="0"/>
    </xf>
    <xf numFmtId="0" fontId="24" fillId="0" borderId="0" xfId="6" applyFont="1" applyFill="1" applyBorder="1" applyAlignment="1" applyProtection="1">
      <alignment horizontal="center" vertical="center"/>
      <protection locked="0"/>
    </xf>
    <xf numFmtId="0" fontId="25" fillId="4" borderId="13" xfId="6" applyFont="1" applyFill="1" applyBorder="1" applyAlignment="1">
      <alignment horizontal="center" vertical="center"/>
    </xf>
    <xf numFmtId="0" fontId="26" fillId="5" borderId="14" xfId="6" applyFont="1" applyFill="1" applyBorder="1" applyAlignment="1">
      <alignment horizontal="center" vertical="center"/>
    </xf>
    <xf numFmtId="0" fontId="26" fillId="5" borderId="15" xfId="6" applyFont="1" applyFill="1" applyBorder="1" applyAlignment="1" applyProtection="1">
      <alignment horizontal="center" vertical="center"/>
      <protection locked="0"/>
    </xf>
    <xf numFmtId="0" fontId="27" fillId="5" borderId="16" xfId="6" applyFont="1" applyFill="1" applyBorder="1" applyAlignment="1" applyProtection="1">
      <alignment horizontal="center" vertical="center"/>
      <protection locked="0"/>
    </xf>
    <xf numFmtId="0" fontId="6" fillId="5" borderId="16" xfId="6" applyFont="1" applyFill="1" applyBorder="1">
      <alignment vertical="center"/>
    </xf>
    <xf numFmtId="0" fontId="6" fillId="5" borderId="17" xfId="6" applyFont="1" applyFill="1" applyBorder="1">
      <alignment vertical="center"/>
    </xf>
    <xf numFmtId="0" fontId="28" fillId="0" borderId="18" xfId="6" applyFont="1" applyBorder="1" applyAlignment="1">
      <alignment horizontal="center" vertical="center"/>
    </xf>
    <xf numFmtId="0" fontId="29" fillId="0" borderId="19" xfId="6" applyFont="1" applyBorder="1" applyAlignment="1">
      <alignment horizontal="center" vertical="center"/>
    </xf>
    <xf numFmtId="0" fontId="11" fillId="0" borderId="0" xfId="6" applyFont="1" applyBorder="1" applyAlignment="1">
      <alignment horizontal="center" vertical="center"/>
    </xf>
    <xf numFmtId="0" fontId="6" fillId="0" borderId="0" xfId="6" applyFont="1" applyBorder="1">
      <alignment vertical="center"/>
    </xf>
    <xf numFmtId="0" fontId="8" fillId="0" borderId="0" xfId="6" applyFont="1" applyBorder="1" applyAlignment="1">
      <alignment vertical="center"/>
    </xf>
    <xf numFmtId="0" fontId="10" fillId="0" borderId="0" xfId="6" applyFont="1" applyBorder="1" applyAlignment="1"/>
    <xf numFmtId="0" fontId="3" fillId="0" borderId="0" xfId="6" applyFont="1" applyBorder="1">
      <alignment vertical="center"/>
    </xf>
    <xf numFmtId="0" fontId="11" fillId="0" borderId="0" xfId="6" applyFont="1" applyBorder="1" applyAlignment="1">
      <alignment horizontal="center" vertical="center"/>
    </xf>
    <xf numFmtId="0" fontId="34" fillId="0" borderId="21" xfId="0" quotePrefix="1" applyFont="1" applyBorder="1">
      <alignment vertical="center"/>
    </xf>
    <xf numFmtId="0" fontId="19" fillId="0" borderId="4" xfId="7" applyFont="1" applyBorder="1" applyAlignment="1">
      <alignment horizontal="justify" vertical="center"/>
    </xf>
    <xf numFmtId="0" fontId="19" fillId="0" borderId="8" xfId="7" applyFont="1" applyBorder="1" applyAlignment="1">
      <alignment horizontal="justify" vertical="center"/>
    </xf>
    <xf numFmtId="0" fontId="19" fillId="0" borderId="28" xfId="7" applyFont="1" applyBorder="1" applyAlignment="1">
      <alignment horizontal="justify" vertical="center"/>
    </xf>
    <xf numFmtId="0" fontId="19" fillId="0" borderId="11" xfId="7" applyFont="1" applyBorder="1" applyAlignment="1">
      <alignment horizontal="left" vertical="center"/>
    </xf>
    <xf numFmtId="0" fontId="23" fillId="0" borderId="11" xfId="7" applyFont="1" applyBorder="1" applyAlignment="1" applyProtection="1">
      <alignment horizontal="center" vertical="center"/>
      <protection locked="0"/>
    </xf>
    <xf numFmtId="0" fontId="21" fillId="0" borderId="11" xfId="7" applyFont="1" applyBorder="1" applyAlignment="1">
      <alignment horizontal="left"/>
    </xf>
    <xf numFmtId="0" fontId="21" fillId="0" borderId="11" xfId="7" applyFont="1" applyBorder="1">
      <alignment vertical="center"/>
    </xf>
    <xf numFmtId="0" fontId="19" fillId="0" borderId="11" xfId="7" applyFont="1" applyBorder="1" applyAlignment="1">
      <alignment vertical="center"/>
    </xf>
    <xf numFmtId="0" fontId="1" fillId="0" borderId="0" xfId="1" applyFont="1">
      <alignment vertical="center"/>
    </xf>
    <xf numFmtId="0" fontId="35" fillId="0" borderId="21" xfId="0" quotePrefix="1" applyFont="1" applyBorder="1">
      <alignment vertical="center"/>
    </xf>
    <xf numFmtId="0" fontId="19" fillId="0" borderId="0" xfId="1" applyFont="1" applyBorder="1" applyAlignment="1">
      <alignment horizontal="center" vertical="center"/>
    </xf>
    <xf numFmtId="176" fontId="19" fillId="0" borderId="0" xfId="1" applyNumberFormat="1" applyFont="1" applyBorder="1" applyAlignment="1">
      <alignment horizontal="center" vertical="center"/>
    </xf>
    <xf numFmtId="0" fontId="21" fillId="0" borderId="0" xfId="1" applyFont="1" applyBorder="1" applyAlignment="1">
      <alignment horizontal="center" vertical="center"/>
    </xf>
    <xf numFmtId="176" fontId="19" fillId="0" borderId="0" xfId="1" applyNumberFormat="1" applyFont="1" applyBorder="1" applyAlignment="1" applyProtection="1">
      <alignment horizontal="center" vertical="center"/>
      <protection locked="0"/>
    </xf>
    <xf numFmtId="0" fontId="11" fillId="0" borderId="0" xfId="1" applyFont="1" applyBorder="1" applyAlignment="1">
      <alignment horizontal="center" vertical="center"/>
    </xf>
    <xf numFmtId="0" fontId="14" fillId="2" borderId="0" xfId="1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176" fontId="19" fillId="0" borderId="5" xfId="1" applyNumberFormat="1" applyFont="1" applyBorder="1" applyAlignment="1" applyProtection="1">
      <alignment horizontal="center" vertical="center"/>
      <protection locked="0"/>
    </xf>
    <xf numFmtId="14" fontId="21" fillId="0" borderId="5" xfId="1" applyNumberFormat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11" fillId="0" borderId="0" xfId="6" applyFont="1" applyBorder="1" applyAlignment="1">
      <alignment horizontal="center" vertical="center"/>
    </xf>
    <xf numFmtId="0" fontId="14" fillId="2" borderId="0" xfId="6" applyFont="1" applyFill="1" applyBorder="1" applyAlignment="1">
      <alignment horizontal="center" vertical="center"/>
    </xf>
    <xf numFmtId="0" fontId="19" fillId="0" borderId="5" xfId="6" applyFont="1" applyBorder="1" applyAlignment="1">
      <alignment horizontal="center" vertical="center"/>
    </xf>
    <xf numFmtId="176" fontId="19" fillId="0" borderId="5" xfId="6" applyNumberFormat="1" applyFont="1" applyBorder="1" applyAlignment="1" applyProtection="1">
      <alignment horizontal="center" vertical="center"/>
      <protection locked="0"/>
    </xf>
    <xf numFmtId="14" fontId="21" fillId="0" borderId="5" xfId="6" applyNumberFormat="1" applyFont="1" applyBorder="1" applyAlignment="1">
      <alignment horizontal="center" vertical="center"/>
    </xf>
    <xf numFmtId="0" fontId="21" fillId="0" borderId="5" xfId="6" applyFont="1" applyBorder="1" applyAlignment="1">
      <alignment horizontal="center" vertical="center"/>
    </xf>
    <xf numFmtId="0" fontId="19" fillId="0" borderId="0" xfId="6" applyFont="1" applyBorder="1" applyAlignment="1">
      <alignment horizontal="center" vertical="center"/>
    </xf>
    <xf numFmtId="176" fontId="19" fillId="0" borderId="0" xfId="6" applyNumberFormat="1" applyFont="1" applyBorder="1" applyAlignment="1">
      <alignment horizontal="center" vertical="center"/>
    </xf>
    <xf numFmtId="0" fontId="21" fillId="0" borderId="0" xfId="6" applyFont="1" applyBorder="1" applyAlignment="1">
      <alignment horizontal="center" vertical="center"/>
    </xf>
    <xf numFmtId="176" fontId="19" fillId="0" borderId="0" xfId="6" applyNumberFormat="1" applyFont="1" applyBorder="1" applyAlignment="1" applyProtection="1">
      <alignment horizontal="center" vertical="center"/>
      <protection locked="0"/>
    </xf>
    <xf numFmtId="0" fontId="19" fillId="0" borderId="4" xfId="7" applyFont="1" applyBorder="1" applyAlignment="1">
      <alignment horizontal="center" vertical="center" textRotation="91"/>
    </xf>
    <xf numFmtId="0" fontId="19" fillId="0" borderId="8" xfId="7" applyFont="1" applyBorder="1" applyAlignment="1">
      <alignment horizontal="center" vertical="center" textRotation="91"/>
    </xf>
    <xf numFmtId="0" fontId="19" fillId="0" borderId="28" xfId="7" applyFont="1" applyBorder="1" applyAlignment="1">
      <alignment horizontal="center" vertical="center" textRotation="91"/>
    </xf>
    <xf numFmtId="0" fontId="19" fillId="0" borderId="11" xfId="7" applyFont="1" applyBorder="1" applyAlignment="1">
      <alignment horizontal="center" vertical="center"/>
    </xf>
    <xf numFmtId="176" fontId="19" fillId="0" borderId="11" xfId="7" applyNumberFormat="1" applyFont="1" applyBorder="1" applyAlignment="1" applyProtection="1">
      <alignment horizontal="center" vertical="center"/>
      <protection locked="0"/>
    </xf>
    <xf numFmtId="0" fontId="21" fillId="0" borderId="11" xfId="7" applyFont="1" applyBorder="1" applyAlignment="1">
      <alignment horizontal="center" vertical="center"/>
    </xf>
  </cellXfs>
  <cellStyles count="8">
    <cellStyle name="표준" xfId="0" builtinId="0"/>
    <cellStyle name="표준 2" xfId="3"/>
    <cellStyle name="표준 3" xfId="4"/>
    <cellStyle name="표준 3 2" xfId="1"/>
    <cellStyle name="표준 3 2 2" xfId="6"/>
    <cellStyle name="표준 4" xfId="5"/>
    <cellStyle name="표준 5" xfId="7"/>
    <cellStyle name="표준_양계혈청검사결과(견본)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9"/>
  <sheetViews>
    <sheetView topLeftCell="A10" zoomScaleNormal="100" workbookViewId="0">
      <selection activeCell="A34" sqref="A34:XFD39"/>
    </sheetView>
  </sheetViews>
  <sheetFormatPr defaultRowHeight="16.5"/>
  <cols>
    <col min="1" max="1" width="1.375" style="1" customWidth="1"/>
    <col min="2" max="2" width="11.625" style="1" customWidth="1"/>
    <col min="3" max="3" width="8" style="1" customWidth="1"/>
    <col min="4" max="4" width="9.75" style="1" bestFit="1" customWidth="1"/>
    <col min="5" max="5" width="9.375" style="1" customWidth="1"/>
    <col min="6" max="6" width="7.625" style="1" customWidth="1"/>
    <col min="7" max="7" width="5.875" style="1" customWidth="1"/>
    <col min="8" max="25" width="3.25" style="1" customWidth="1"/>
    <col min="26" max="16384" width="9" style="7"/>
  </cols>
  <sheetData>
    <row r="1" spans="1:25" ht="20.25">
      <c r="B1" s="2" t="s">
        <v>0</v>
      </c>
      <c r="C1" s="3"/>
      <c r="E1" s="4" t="s">
        <v>1</v>
      </c>
      <c r="G1" s="159"/>
      <c r="H1" s="159"/>
      <c r="I1" s="159"/>
      <c r="O1" s="5"/>
      <c r="Q1" s="5"/>
      <c r="T1" s="6" t="s">
        <v>2</v>
      </c>
    </row>
    <row r="2" spans="1:25" ht="20.25">
      <c r="B2" s="160" t="s">
        <v>3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</row>
    <row r="3" spans="1:25">
      <c r="B3" s="161" t="s">
        <v>4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5" ht="17.25" thickBot="1">
      <c r="A4" s="8"/>
      <c r="B4" s="9" t="s">
        <v>5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1"/>
      <c r="R4" s="11"/>
      <c r="S4" s="11"/>
      <c r="T4" s="11"/>
      <c r="U4" s="11"/>
      <c r="V4" s="11"/>
      <c r="W4" s="11"/>
      <c r="X4" s="11"/>
      <c r="Y4" s="11"/>
    </row>
    <row r="5" spans="1:25" ht="17.25" thickTop="1">
      <c r="A5" s="8"/>
      <c r="B5" s="12" t="s">
        <v>6</v>
      </c>
      <c r="C5" s="13" t="s">
        <v>7</v>
      </c>
      <c r="D5" s="14"/>
      <c r="E5" s="15" t="s">
        <v>43</v>
      </c>
      <c r="F5" s="16"/>
      <c r="G5" s="162" t="s">
        <v>8</v>
      </c>
      <c r="H5" s="162"/>
      <c r="I5" s="17"/>
      <c r="J5" s="163">
        <v>43663</v>
      </c>
      <c r="K5" s="163"/>
      <c r="L5" s="163"/>
      <c r="M5" s="163"/>
      <c r="N5" s="163"/>
      <c r="O5" s="17"/>
      <c r="P5" s="18" t="s">
        <v>9</v>
      </c>
      <c r="Q5" s="19"/>
      <c r="R5" s="20"/>
      <c r="S5" s="15"/>
      <c r="T5" s="15"/>
      <c r="U5" s="164">
        <v>43668</v>
      </c>
      <c r="V5" s="165"/>
      <c r="W5" s="165"/>
      <c r="X5" s="165"/>
      <c r="Y5" s="21"/>
    </row>
    <row r="6" spans="1:25">
      <c r="A6" s="8"/>
      <c r="B6" s="22" t="s">
        <v>10</v>
      </c>
      <c r="C6" s="23" t="s">
        <v>11</v>
      </c>
      <c r="D6" s="24"/>
      <c r="E6" s="25" t="s">
        <v>12</v>
      </c>
      <c r="F6" s="26"/>
      <c r="G6" s="155" t="s">
        <v>13</v>
      </c>
      <c r="H6" s="155"/>
      <c r="I6" s="27"/>
      <c r="J6" s="156">
        <v>43567</v>
      </c>
      <c r="K6" s="156"/>
      <c r="L6" s="156"/>
      <c r="M6" s="156"/>
      <c r="N6" s="156"/>
      <c r="O6" s="27"/>
      <c r="P6" s="28" t="s">
        <v>14</v>
      </c>
      <c r="Q6" s="29"/>
      <c r="R6" s="29"/>
      <c r="S6" s="27"/>
      <c r="T6" s="29"/>
      <c r="U6" s="157"/>
      <c r="V6" s="157"/>
      <c r="W6" s="157"/>
      <c r="X6" s="157"/>
      <c r="Y6" s="30" t="s">
        <v>15</v>
      </c>
    </row>
    <row r="7" spans="1:25">
      <c r="A7" s="31"/>
      <c r="B7" s="32" t="s">
        <v>16</v>
      </c>
      <c r="C7" s="23" t="s">
        <v>17</v>
      </c>
      <c r="D7" s="24"/>
      <c r="E7" s="33"/>
      <c r="F7" s="34"/>
      <c r="G7" s="155" t="s">
        <v>18</v>
      </c>
      <c r="H7" s="155"/>
      <c r="I7" s="27"/>
      <c r="J7" s="158"/>
      <c r="K7" s="158"/>
      <c r="L7" s="158"/>
      <c r="M7" s="158"/>
      <c r="N7" s="158"/>
      <c r="O7" s="27"/>
      <c r="P7" s="28" t="s">
        <v>19</v>
      </c>
      <c r="Q7" s="33"/>
      <c r="R7" s="33"/>
      <c r="S7" s="33"/>
      <c r="T7" s="33"/>
      <c r="U7" s="157"/>
      <c r="V7" s="157"/>
      <c r="W7" s="157"/>
      <c r="X7" s="157"/>
      <c r="Y7" s="35"/>
    </row>
    <row r="8" spans="1:25" ht="17.25" thickBot="1">
      <c r="A8" s="31"/>
      <c r="B8" s="36" t="s">
        <v>20</v>
      </c>
      <c r="C8" s="37" t="s">
        <v>21</v>
      </c>
      <c r="D8" s="38"/>
      <c r="E8" s="39" t="s">
        <v>22</v>
      </c>
      <c r="F8" s="40"/>
      <c r="G8" s="41"/>
      <c r="H8" s="40"/>
      <c r="I8" s="37"/>
      <c r="J8" s="42"/>
      <c r="K8" s="43"/>
      <c r="L8" s="43"/>
      <c r="M8" s="43"/>
      <c r="N8" s="43"/>
      <c r="O8" s="37"/>
      <c r="P8" s="41"/>
      <c r="Q8" s="44"/>
      <c r="R8" s="44"/>
      <c r="S8" s="44"/>
      <c r="T8" s="44"/>
      <c r="U8" s="45"/>
      <c r="V8" s="45"/>
      <c r="W8" s="45"/>
      <c r="X8" s="45"/>
      <c r="Y8" s="46"/>
    </row>
    <row r="9" spans="1:25" ht="18" thickTop="1" thickBot="1">
      <c r="B9" s="47" t="s">
        <v>23</v>
      </c>
      <c r="C9" s="48"/>
      <c r="D9" s="49"/>
      <c r="E9" s="48"/>
      <c r="F9" s="48"/>
      <c r="G9" s="50"/>
      <c r="H9" s="50"/>
      <c r="I9" s="50"/>
      <c r="J9" s="50"/>
      <c r="K9" s="50"/>
      <c r="L9" s="51"/>
      <c r="M9" s="50"/>
      <c r="N9" s="50"/>
      <c r="O9" s="50"/>
      <c r="P9" s="11"/>
      <c r="Q9" s="11"/>
      <c r="R9" s="11"/>
      <c r="S9" s="11"/>
      <c r="T9" s="11"/>
      <c r="U9" s="11"/>
      <c r="V9" s="11"/>
      <c r="W9" s="11"/>
      <c r="X9" s="11"/>
      <c r="Y9" s="11"/>
    </row>
    <row r="10" spans="1:25" ht="18" thickTop="1" thickBot="1">
      <c r="B10" s="52" t="str">
        <f>E6</f>
        <v>제일농장</v>
      </c>
      <c r="C10" s="53" t="s">
        <v>24</v>
      </c>
      <c r="D10" s="67">
        <f>ROUNDDOWN((J5-J6+1)/7,0)</f>
        <v>13</v>
      </c>
      <c r="E10" s="54" t="s">
        <v>25</v>
      </c>
      <c r="F10" s="68">
        <f>(J5-J6+1)-(D10*7)</f>
        <v>6</v>
      </c>
      <c r="G10" s="55"/>
      <c r="H10" s="55"/>
      <c r="I10" s="55"/>
      <c r="J10" s="55"/>
      <c r="K10" s="55"/>
      <c r="L10" s="55"/>
      <c r="M10" s="55"/>
      <c r="N10" s="55"/>
      <c r="O10" s="55"/>
      <c r="P10" s="56"/>
      <c r="Q10" s="56"/>
      <c r="R10" s="56"/>
      <c r="S10" s="56"/>
      <c r="T10" s="56"/>
      <c r="U10" s="56"/>
      <c r="V10" s="56"/>
      <c r="W10" s="56"/>
      <c r="X10" s="56"/>
      <c r="Y10" s="57"/>
    </row>
    <row r="11" spans="1:25" ht="17.25" thickTop="1">
      <c r="B11" s="58" t="s">
        <v>26</v>
      </c>
      <c r="C11" s="58" t="s">
        <v>27</v>
      </c>
      <c r="D11" s="58" t="s">
        <v>28</v>
      </c>
      <c r="E11" s="58" t="s">
        <v>29</v>
      </c>
      <c r="F11" s="58" t="s">
        <v>30</v>
      </c>
      <c r="G11" s="58" t="s">
        <v>31</v>
      </c>
      <c r="H11" s="58">
        <v>0</v>
      </c>
      <c r="I11" s="58">
        <v>1</v>
      </c>
      <c r="J11" s="58">
        <v>2</v>
      </c>
      <c r="K11" s="58">
        <v>3</v>
      </c>
      <c r="L11" s="58">
        <v>4</v>
      </c>
      <c r="M11" s="58">
        <v>5</v>
      </c>
      <c r="N11" s="58">
        <v>6</v>
      </c>
      <c r="O11" s="58">
        <v>7</v>
      </c>
      <c r="P11" s="58">
        <v>8</v>
      </c>
      <c r="Q11" s="58">
        <v>9</v>
      </c>
      <c r="R11" s="58">
        <v>10</v>
      </c>
      <c r="S11" s="58">
        <v>11</v>
      </c>
      <c r="T11" s="58">
        <v>12</v>
      </c>
      <c r="U11" s="58">
        <v>13</v>
      </c>
      <c r="V11" s="58">
        <v>14</v>
      </c>
      <c r="W11" s="58">
        <v>15</v>
      </c>
      <c r="X11" s="58">
        <v>16</v>
      </c>
      <c r="Y11" s="58">
        <v>17</v>
      </c>
    </row>
    <row r="12" spans="1:25">
      <c r="B12" s="59" t="s">
        <v>35</v>
      </c>
      <c r="C12" s="60" t="s">
        <v>40</v>
      </c>
      <c r="D12" s="61">
        <v>43663</v>
      </c>
      <c r="E12" s="62">
        <v>1360</v>
      </c>
      <c r="F12" s="62">
        <v>73</v>
      </c>
      <c r="G12" s="62">
        <v>10</v>
      </c>
      <c r="H12" s="62">
        <v>3</v>
      </c>
      <c r="I12" s="62">
        <v>3</v>
      </c>
      <c r="J12" s="62">
        <v>2</v>
      </c>
      <c r="K12" s="62">
        <v>1</v>
      </c>
      <c r="L12" s="62">
        <v>1</v>
      </c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</row>
    <row r="13" spans="1:25">
      <c r="B13" s="59" t="s">
        <v>36</v>
      </c>
      <c r="C13" s="60" t="s">
        <v>40</v>
      </c>
      <c r="D13" s="61">
        <v>43663</v>
      </c>
      <c r="E13" s="62">
        <v>2406</v>
      </c>
      <c r="F13" s="62">
        <v>61</v>
      </c>
      <c r="G13" s="62">
        <v>10</v>
      </c>
      <c r="H13" s="62">
        <v>1</v>
      </c>
      <c r="I13" s="62">
        <v>2</v>
      </c>
      <c r="J13" s="62">
        <v>1</v>
      </c>
      <c r="K13" s="62">
        <v>3</v>
      </c>
      <c r="L13" s="62">
        <v>1</v>
      </c>
      <c r="M13" s="62">
        <v>2</v>
      </c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</row>
    <row r="14" spans="1:25">
      <c r="B14" s="59" t="s">
        <v>37</v>
      </c>
      <c r="C14" s="62" t="s">
        <v>40</v>
      </c>
      <c r="D14" s="61">
        <v>43663</v>
      </c>
      <c r="E14" s="62">
        <v>2805</v>
      </c>
      <c r="F14" s="63">
        <v>81</v>
      </c>
      <c r="G14" s="62">
        <v>10</v>
      </c>
      <c r="H14" s="62">
        <v>1</v>
      </c>
      <c r="I14" s="62">
        <v>1</v>
      </c>
      <c r="J14" s="62">
        <v>2</v>
      </c>
      <c r="K14" s="62">
        <v>3</v>
      </c>
      <c r="L14" s="62"/>
      <c r="M14" s="62">
        <v>2</v>
      </c>
      <c r="N14" s="62">
        <v>1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</row>
    <row r="15" spans="1:25">
      <c r="B15" s="59" t="s">
        <v>35</v>
      </c>
      <c r="C15" s="62" t="s">
        <v>32</v>
      </c>
      <c r="D15" s="61">
        <v>43663</v>
      </c>
      <c r="E15" s="62">
        <v>1</v>
      </c>
      <c r="F15" s="64">
        <v>100</v>
      </c>
      <c r="G15" s="62">
        <v>10</v>
      </c>
      <c r="H15" s="62">
        <v>10</v>
      </c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</row>
    <row r="16" spans="1:25">
      <c r="B16" s="59" t="s">
        <v>36</v>
      </c>
      <c r="C16" s="62" t="s">
        <v>32</v>
      </c>
      <c r="D16" s="61">
        <v>43663</v>
      </c>
      <c r="E16" s="62">
        <v>54</v>
      </c>
      <c r="F16" s="62">
        <v>294</v>
      </c>
      <c r="G16" s="62">
        <v>10</v>
      </c>
      <c r="H16" s="62">
        <v>10</v>
      </c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</row>
    <row r="17" spans="2:25">
      <c r="B17" s="59" t="s">
        <v>37</v>
      </c>
      <c r="C17" s="62" t="s">
        <v>32</v>
      </c>
      <c r="D17" s="61">
        <v>43663</v>
      </c>
      <c r="E17" s="62">
        <v>11</v>
      </c>
      <c r="F17" s="62">
        <v>82</v>
      </c>
      <c r="G17" s="62">
        <v>10</v>
      </c>
      <c r="H17" s="62">
        <v>10</v>
      </c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</row>
    <row r="18" spans="2:25">
      <c r="B18" s="59" t="s">
        <v>35</v>
      </c>
      <c r="C18" s="62" t="s">
        <v>41</v>
      </c>
      <c r="D18" s="61">
        <v>43663</v>
      </c>
      <c r="E18" s="62">
        <v>19</v>
      </c>
      <c r="F18" s="62">
        <v>42</v>
      </c>
      <c r="G18" s="62">
        <v>10</v>
      </c>
      <c r="H18" s="62">
        <v>10</v>
      </c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</row>
    <row r="19" spans="2:25">
      <c r="B19" s="59" t="s">
        <v>36</v>
      </c>
      <c r="C19" s="62" t="s">
        <v>41</v>
      </c>
      <c r="D19" s="61">
        <v>43663</v>
      </c>
      <c r="E19" s="62">
        <v>25</v>
      </c>
      <c r="F19" s="62">
        <v>68</v>
      </c>
      <c r="G19" s="62">
        <v>10</v>
      </c>
      <c r="H19" s="62">
        <v>10</v>
      </c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</row>
    <row r="20" spans="2:25">
      <c r="B20" s="59" t="s">
        <v>37</v>
      </c>
      <c r="C20" s="62" t="s">
        <v>41</v>
      </c>
      <c r="D20" s="61">
        <v>43663</v>
      </c>
      <c r="E20" s="62">
        <v>27</v>
      </c>
      <c r="F20" s="62">
        <v>59</v>
      </c>
      <c r="G20" s="62">
        <v>10</v>
      </c>
      <c r="H20" s="62">
        <v>10</v>
      </c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</row>
    <row r="21" spans="2:25">
      <c r="B21" s="59" t="s">
        <v>35</v>
      </c>
      <c r="C21" s="62" t="s">
        <v>33</v>
      </c>
      <c r="D21" s="61">
        <v>43663</v>
      </c>
      <c r="E21" s="62">
        <v>7417</v>
      </c>
      <c r="F21" s="62">
        <v>39</v>
      </c>
      <c r="G21" s="62">
        <v>10</v>
      </c>
      <c r="H21" s="62"/>
      <c r="I21" s="62"/>
      <c r="J21" s="62">
        <v>1</v>
      </c>
      <c r="K21" s="62"/>
      <c r="L21" s="62">
        <v>2</v>
      </c>
      <c r="M21" s="62"/>
      <c r="N21" s="62">
        <v>3</v>
      </c>
      <c r="O21" s="62">
        <v>1</v>
      </c>
      <c r="P21" s="62">
        <v>3</v>
      </c>
      <c r="Q21" s="62"/>
      <c r="R21" s="62"/>
      <c r="S21" s="62"/>
      <c r="T21" s="62"/>
      <c r="U21" s="62"/>
      <c r="V21" s="62"/>
      <c r="W21" s="62"/>
      <c r="X21" s="62"/>
      <c r="Y21" s="62"/>
    </row>
    <row r="22" spans="2:25">
      <c r="B22" s="59" t="s">
        <v>36</v>
      </c>
      <c r="C22" s="62" t="s">
        <v>33</v>
      </c>
      <c r="D22" s="61">
        <v>43663</v>
      </c>
      <c r="E22" s="62">
        <v>5200</v>
      </c>
      <c r="F22" s="62">
        <v>41</v>
      </c>
      <c r="G22" s="62">
        <v>10</v>
      </c>
      <c r="H22" s="62"/>
      <c r="I22" s="62"/>
      <c r="J22" s="62">
        <v>3</v>
      </c>
      <c r="K22" s="62">
        <v>1</v>
      </c>
      <c r="L22" s="62">
        <v>1</v>
      </c>
      <c r="M22" s="62">
        <v>1</v>
      </c>
      <c r="N22" s="62">
        <v>4</v>
      </c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</row>
    <row r="23" spans="2:25">
      <c r="B23" s="59" t="s">
        <v>37</v>
      </c>
      <c r="C23" s="62" t="s">
        <v>33</v>
      </c>
      <c r="D23" s="61">
        <v>43663</v>
      </c>
      <c r="E23" s="62">
        <v>6486</v>
      </c>
      <c r="F23" s="62">
        <v>53</v>
      </c>
      <c r="G23" s="62">
        <v>10</v>
      </c>
      <c r="H23" s="62"/>
      <c r="I23" s="62"/>
      <c r="J23" s="62">
        <v>1</v>
      </c>
      <c r="K23" s="62">
        <v>2</v>
      </c>
      <c r="L23" s="62">
        <v>1</v>
      </c>
      <c r="M23" s="62">
        <v>2</v>
      </c>
      <c r="N23" s="62"/>
      <c r="O23" s="62">
        <v>2</v>
      </c>
      <c r="P23" s="62">
        <v>1</v>
      </c>
      <c r="Q23" s="62">
        <v>1</v>
      </c>
      <c r="R23" s="62"/>
      <c r="S23" s="62"/>
      <c r="T23" s="62"/>
      <c r="U23" s="62"/>
      <c r="V23" s="62"/>
      <c r="W23" s="62"/>
      <c r="X23" s="62"/>
      <c r="Y23" s="62"/>
    </row>
    <row r="24" spans="2:25">
      <c r="B24" s="59" t="s">
        <v>35</v>
      </c>
      <c r="C24" s="62" t="s">
        <v>42</v>
      </c>
      <c r="D24" s="61">
        <v>43663</v>
      </c>
      <c r="E24" s="62">
        <v>8761</v>
      </c>
      <c r="F24" s="62">
        <v>59</v>
      </c>
      <c r="G24" s="62">
        <v>10</v>
      </c>
      <c r="H24" s="62"/>
      <c r="I24" s="62">
        <v>1</v>
      </c>
      <c r="J24" s="62">
        <v>1</v>
      </c>
      <c r="K24" s="62"/>
      <c r="L24" s="62"/>
      <c r="M24" s="62">
        <v>2</v>
      </c>
      <c r="N24" s="62">
        <v>1</v>
      </c>
      <c r="O24" s="62"/>
      <c r="P24" s="62">
        <v>2</v>
      </c>
      <c r="Q24" s="62">
        <v>2</v>
      </c>
      <c r="R24" s="62"/>
      <c r="S24" s="62">
        <v>1</v>
      </c>
      <c r="T24" s="62"/>
      <c r="U24" s="62"/>
      <c r="V24" s="62"/>
      <c r="W24" s="62"/>
      <c r="X24" s="62"/>
      <c r="Y24" s="62"/>
    </row>
    <row r="25" spans="2:25">
      <c r="B25" s="59" t="s">
        <v>36</v>
      </c>
      <c r="C25" s="62" t="s">
        <v>42</v>
      </c>
      <c r="D25" s="61">
        <v>43663</v>
      </c>
      <c r="E25" s="62">
        <v>8652</v>
      </c>
      <c r="F25" s="62">
        <v>58</v>
      </c>
      <c r="G25" s="62">
        <v>10</v>
      </c>
      <c r="H25" s="62"/>
      <c r="I25" s="62"/>
      <c r="J25" s="62"/>
      <c r="K25" s="62">
        <v>1</v>
      </c>
      <c r="L25" s="62">
        <v>1</v>
      </c>
      <c r="M25" s="62">
        <v>2</v>
      </c>
      <c r="N25" s="62">
        <v>2</v>
      </c>
      <c r="O25" s="62">
        <v>1</v>
      </c>
      <c r="P25" s="62"/>
      <c r="Q25" s="62">
        <v>1</v>
      </c>
      <c r="R25" s="62">
        <v>1</v>
      </c>
      <c r="S25" s="62">
        <v>1</v>
      </c>
      <c r="T25" s="62"/>
      <c r="U25" s="62"/>
      <c r="V25" s="62"/>
      <c r="W25" s="62"/>
      <c r="X25" s="62"/>
      <c r="Y25" s="62"/>
    </row>
    <row r="26" spans="2:25">
      <c r="B26" s="59" t="s">
        <v>37</v>
      </c>
      <c r="C26" s="62" t="s">
        <v>42</v>
      </c>
      <c r="D26" s="61">
        <v>43663</v>
      </c>
      <c r="E26" s="62">
        <v>14372</v>
      </c>
      <c r="F26" s="62">
        <v>26</v>
      </c>
      <c r="G26" s="62">
        <v>10</v>
      </c>
      <c r="H26" s="62"/>
      <c r="I26" s="62"/>
      <c r="J26" s="62"/>
      <c r="K26" s="62"/>
      <c r="L26" s="62"/>
      <c r="M26" s="62"/>
      <c r="N26" s="62"/>
      <c r="O26" s="62">
        <v>2</v>
      </c>
      <c r="P26" s="62">
        <v>1</v>
      </c>
      <c r="Q26" s="62">
        <v>1</v>
      </c>
      <c r="R26" s="62">
        <v>3</v>
      </c>
      <c r="S26" s="62">
        <v>3</v>
      </c>
      <c r="T26" s="62"/>
      <c r="U26" s="62"/>
      <c r="V26" s="62"/>
      <c r="W26" s="62"/>
      <c r="X26" s="62"/>
      <c r="Y26" s="62"/>
    </row>
    <row r="27" spans="2:25">
      <c r="B27" s="59" t="s">
        <v>35</v>
      </c>
      <c r="C27" s="62" t="s">
        <v>38</v>
      </c>
      <c r="D27" s="61">
        <v>43663</v>
      </c>
      <c r="E27" s="65">
        <v>4.3</v>
      </c>
      <c r="F27" s="66">
        <v>32.979918428190153</v>
      </c>
      <c r="G27" s="62">
        <v>10</v>
      </c>
      <c r="H27" s="62" t="s">
        <v>34</v>
      </c>
      <c r="I27" s="62">
        <v>1</v>
      </c>
      <c r="J27" s="62" t="s">
        <v>34</v>
      </c>
      <c r="K27" s="62">
        <v>1</v>
      </c>
      <c r="L27" s="62">
        <v>2</v>
      </c>
      <c r="M27" s="62">
        <v>5</v>
      </c>
      <c r="N27" s="62">
        <v>1</v>
      </c>
      <c r="O27" s="62" t="s">
        <v>34</v>
      </c>
      <c r="P27" s="62" t="s">
        <v>34</v>
      </c>
      <c r="Q27" s="62" t="s">
        <v>34</v>
      </c>
      <c r="R27" s="62" t="s">
        <v>34</v>
      </c>
      <c r="S27" s="62" t="s">
        <v>34</v>
      </c>
      <c r="T27" s="62" t="s">
        <v>34</v>
      </c>
      <c r="U27" s="62"/>
      <c r="V27" s="62"/>
      <c r="W27" s="62"/>
      <c r="X27" s="62"/>
      <c r="Y27" s="62"/>
    </row>
    <row r="28" spans="2:25">
      <c r="B28" s="59" t="s">
        <v>36</v>
      </c>
      <c r="C28" s="62" t="s">
        <v>38</v>
      </c>
      <c r="D28" s="61">
        <v>43663</v>
      </c>
      <c r="E28" s="65">
        <v>3.4</v>
      </c>
      <c r="F28" s="66">
        <v>70.968474787662188</v>
      </c>
      <c r="G28" s="62">
        <v>10</v>
      </c>
      <c r="H28" s="62">
        <v>3</v>
      </c>
      <c r="I28" s="62" t="s">
        <v>34</v>
      </c>
      <c r="J28" s="62" t="s">
        <v>34</v>
      </c>
      <c r="K28" s="62" t="s">
        <v>34</v>
      </c>
      <c r="L28" s="62">
        <v>2</v>
      </c>
      <c r="M28" s="62">
        <v>4</v>
      </c>
      <c r="N28" s="62">
        <v>1</v>
      </c>
      <c r="O28" s="62" t="s">
        <v>34</v>
      </c>
      <c r="P28" s="62" t="s">
        <v>34</v>
      </c>
      <c r="Q28" s="62" t="s">
        <v>34</v>
      </c>
      <c r="R28" s="62" t="s">
        <v>34</v>
      </c>
      <c r="S28" s="62" t="s">
        <v>34</v>
      </c>
      <c r="T28" s="62" t="s">
        <v>34</v>
      </c>
      <c r="U28" s="62"/>
      <c r="V28" s="62"/>
      <c r="W28" s="62"/>
      <c r="X28" s="62"/>
      <c r="Y28" s="62"/>
    </row>
    <row r="29" spans="2:25">
      <c r="B29" s="59" t="s">
        <v>37</v>
      </c>
      <c r="C29" s="62" t="s">
        <v>38</v>
      </c>
      <c r="D29" s="61">
        <v>43663</v>
      </c>
      <c r="E29" s="65">
        <v>4.5999999999999996</v>
      </c>
      <c r="F29" s="66">
        <v>35.794460971676727</v>
      </c>
      <c r="G29" s="62">
        <v>10</v>
      </c>
      <c r="H29" s="62" t="s">
        <v>34</v>
      </c>
      <c r="I29" s="62">
        <v>1</v>
      </c>
      <c r="J29" s="62" t="s">
        <v>34</v>
      </c>
      <c r="K29" s="62">
        <v>1</v>
      </c>
      <c r="L29" s="62">
        <v>2</v>
      </c>
      <c r="M29" s="62">
        <v>2</v>
      </c>
      <c r="N29" s="62">
        <v>4</v>
      </c>
      <c r="O29" s="62" t="s">
        <v>34</v>
      </c>
      <c r="P29" s="62" t="s">
        <v>34</v>
      </c>
      <c r="Q29" s="62" t="s">
        <v>34</v>
      </c>
      <c r="R29" s="62" t="s">
        <v>34</v>
      </c>
      <c r="S29" s="62" t="s">
        <v>34</v>
      </c>
      <c r="T29" s="62" t="s">
        <v>34</v>
      </c>
      <c r="U29" s="62"/>
      <c r="V29" s="62"/>
      <c r="W29" s="62"/>
      <c r="X29" s="62"/>
      <c r="Y29" s="62"/>
    </row>
    <row r="30" spans="2:25">
      <c r="B30" s="59" t="s">
        <v>35</v>
      </c>
      <c r="C30" s="62" t="s">
        <v>39</v>
      </c>
      <c r="D30" s="61">
        <v>43663</v>
      </c>
      <c r="E30" s="65">
        <v>10.199999999999999</v>
      </c>
      <c r="F30" s="66">
        <v>20.038836231053427</v>
      </c>
      <c r="G30" s="62">
        <v>10</v>
      </c>
      <c r="H30" s="62" t="s">
        <v>34</v>
      </c>
      <c r="I30" s="62" t="s">
        <v>34</v>
      </c>
      <c r="J30" s="62" t="s">
        <v>34</v>
      </c>
      <c r="K30" s="62" t="s">
        <v>34</v>
      </c>
      <c r="L30" s="62" t="s">
        <v>34</v>
      </c>
      <c r="M30" s="62">
        <v>1</v>
      </c>
      <c r="N30" s="62" t="s">
        <v>34</v>
      </c>
      <c r="O30" s="62" t="s">
        <v>34</v>
      </c>
      <c r="P30" s="62" t="s">
        <v>34</v>
      </c>
      <c r="Q30" s="62">
        <v>1</v>
      </c>
      <c r="R30" s="62">
        <v>2</v>
      </c>
      <c r="S30" s="62">
        <v>4</v>
      </c>
      <c r="T30" s="62">
        <v>2</v>
      </c>
      <c r="U30" s="62"/>
      <c r="V30" s="62"/>
      <c r="W30" s="62"/>
      <c r="X30" s="62"/>
      <c r="Y30" s="62"/>
    </row>
    <row r="31" spans="2:25">
      <c r="B31" s="59" t="s">
        <v>36</v>
      </c>
      <c r="C31" s="62" t="s">
        <v>39</v>
      </c>
      <c r="D31" s="61">
        <v>43663</v>
      </c>
      <c r="E31" s="65">
        <v>9.5</v>
      </c>
      <c r="F31" s="66">
        <v>28.613169175965076</v>
      </c>
      <c r="G31" s="62">
        <v>10</v>
      </c>
      <c r="H31" s="62" t="s">
        <v>34</v>
      </c>
      <c r="I31" s="62" t="s">
        <v>34</v>
      </c>
      <c r="J31" s="62" t="s">
        <v>34</v>
      </c>
      <c r="K31" s="62" t="s">
        <v>34</v>
      </c>
      <c r="L31" s="62" t="s">
        <v>34</v>
      </c>
      <c r="M31" s="62">
        <v>1</v>
      </c>
      <c r="N31" s="62">
        <v>2</v>
      </c>
      <c r="O31" s="62" t="s">
        <v>34</v>
      </c>
      <c r="P31" s="62" t="s">
        <v>34</v>
      </c>
      <c r="Q31" s="62" t="s">
        <v>34</v>
      </c>
      <c r="R31" s="62">
        <v>1</v>
      </c>
      <c r="S31" s="62">
        <v>4</v>
      </c>
      <c r="T31" s="62">
        <v>2</v>
      </c>
      <c r="U31" s="62"/>
      <c r="V31" s="62"/>
      <c r="W31" s="62"/>
      <c r="X31" s="62"/>
      <c r="Y31" s="62"/>
    </row>
    <row r="32" spans="2:25">
      <c r="B32" s="59" t="s">
        <v>37</v>
      </c>
      <c r="C32" s="62" t="s">
        <v>39</v>
      </c>
      <c r="D32" s="61">
        <v>43663</v>
      </c>
      <c r="E32" s="65">
        <v>10.3</v>
      </c>
      <c r="F32" s="66">
        <v>15.213798412353571</v>
      </c>
      <c r="G32" s="62">
        <v>10</v>
      </c>
      <c r="H32" s="62" t="s">
        <v>34</v>
      </c>
      <c r="I32" s="62" t="s">
        <v>34</v>
      </c>
      <c r="J32" s="62" t="s">
        <v>34</v>
      </c>
      <c r="K32" s="62" t="s">
        <v>34</v>
      </c>
      <c r="L32" s="62" t="s">
        <v>34</v>
      </c>
      <c r="M32" s="62" t="s">
        <v>34</v>
      </c>
      <c r="N32" s="62" t="s">
        <v>34</v>
      </c>
      <c r="O32" s="62">
        <v>1</v>
      </c>
      <c r="P32" s="62" t="s">
        <v>34</v>
      </c>
      <c r="Q32" s="62">
        <v>2</v>
      </c>
      <c r="R32" s="62">
        <v>1</v>
      </c>
      <c r="S32" s="62">
        <v>4</v>
      </c>
      <c r="T32" s="62">
        <v>2</v>
      </c>
      <c r="U32" s="62"/>
      <c r="V32" s="62"/>
      <c r="W32" s="62"/>
      <c r="X32" s="62"/>
      <c r="Y32" s="62"/>
    </row>
    <row r="34" spans="2:25">
      <c r="B34" s="69" t="s">
        <v>44</v>
      </c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</row>
    <row r="35" spans="2:25">
      <c r="B35" s="71" t="s">
        <v>45</v>
      </c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3"/>
    </row>
    <row r="36" spans="2:25">
      <c r="B36" s="74" t="s">
        <v>46</v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5"/>
    </row>
    <row r="37" spans="2:25">
      <c r="B37" s="74" t="s">
        <v>47</v>
      </c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5"/>
    </row>
    <row r="38" spans="2:25">
      <c r="B38" s="74" t="s">
        <v>48</v>
      </c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5"/>
    </row>
    <row r="39" spans="2:25">
      <c r="B39" s="76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8"/>
    </row>
  </sheetData>
  <mergeCells count="12">
    <mergeCell ref="G1:I1"/>
    <mergeCell ref="B2:Y2"/>
    <mergeCell ref="B3:Y3"/>
    <mergeCell ref="G5:H5"/>
    <mergeCell ref="J5:N5"/>
    <mergeCell ref="U5:X5"/>
    <mergeCell ref="G6:H6"/>
    <mergeCell ref="J6:N6"/>
    <mergeCell ref="U6:X6"/>
    <mergeCell ref="G7:H7"/>
    <mergeCell ref="J7:N7"/>
    <mergeCell ref="U7:X7"/>
  </mergeCells>
  <phoneticPr fontId="7" type="noConversion"/>
  <conditionalFormatting sqref="B11:Y11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4:B15">
    <cfRule type="colorScale" priority="53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C14">
    <cfRule type="colorScale" priority="5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C15">
    <cfRule type="colorScale" priority="5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2:B13">
    <cfRule type="colorScale" priority="5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3">
    <cfRule type="colorScale" priority="49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5">
    <cfRule type="colorScale" priority="4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D12:D32">
    <cfRule type="colorScale" priority="47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2:Y15 B15:B17 D13:D32">
    <cfRule type="colorScale" priority="4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G14:G15 B12:Y13 D13:D32">
    <cfRule type="colorScale" priority="45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C12:C13">
    <cfRule type="colorScale" priority="4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2:C13">
    <cfRule type="colorScale" priority="43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7">
    <cfRule type="colorScale" priority="4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5:B16">
    <cfRule type="colorScale" priority="4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6">
    <cfRule type="colorScale" priority="4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5:B16">
    <cfRule type="colorScale" priority="39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5:B16">
    <cfRule type="colorScale" priority="3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0">
    <cfRule type="colorScale" priority="37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19">
    <cfRule type="colorScale" priority="3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9">
    <cfRule type="colorScale" priority="35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20">
    <cfRule type="colorScale" priority="3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19">
    <cfRule type="colorScale" priority="33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19">
    <cfRule type="colorScale" priority="3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0">
    <cfRule type="colorScale" priority="3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19">
    <cfRule type="colorScale" priority="3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9">
    <cfRule type="colorScale" priority="29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20">
    <cfRule type="colorScale" priority="2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19">
    <cfRule type="colorScale" priority="27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8:B19">
    <cfRule type="colorScale" priority="2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3">
    <cfRule type="colorScale" priority="25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1:B22">
    <cfRule type="colorScale" priority="2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2">
    <cfRule type="colorScale" priority="23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1:B23">
    <cfRule type="colorScale" priority="2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1:B22">
    <cfRule type="colorScale" priority="2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1:B22">
    <cfRule type="colorScale" priority="2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6">
    <cfRule type="colorScale" priority="19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4:B25">
    <cfRule type="colorScale" priority="1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5">
    <cfRule type="colorScale" priority="17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4:B26">
    <cfRule type="colorScale" priority="1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4:B25">
    <cfRule type="colorScale" priority="15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4:B25">
    <cfRule type="colorScale" priority="1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9">
    <cfRule type="colorScale" priority="13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7:B28">
    <cfRule type="colorScale" priority="1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8">
    <cfRule type="colorScale" priority="1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7:B29">
    <cfRule type="colorScale" priority="10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7:B28">
    <cfRule type="colorScale" priority="9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27:B28">
    <cfRule type="colorScale" priority="8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32">
    <cfRule type="colorScale" priority="7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30:B31">
    <cfRule type="colorScale" priority="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31">
    <cfRule type="colorScale" priority="5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30:B32">
    <cfRule type="colorScale" priority="4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30:B31">
    <cfRule type="colorScale" priority="3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30:B31">
    <cfRule type="colorScale" priority="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2:Y32">
    <cfRule type="colorScale" priority="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22" right="0.17" top="0.75" bottom="0.75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8"/>
  <sheetViews>
    <sheetView zoomScaleNormal="100" workbookViewId="0">
      <selection activeCell="B5" sqref="B5"/>
    </sheetView>
  </sheetViews>
  <sheetFormatPr defaultRowHeight="16.5"/>
  <cols>
    <col min="1" max="1" width="1.375" style="79" customWidth="1"/>
    <col min="2" max="2" width="11.625" style="79" customWidth="1"/>
    <col min="3" max="3" width="8" style="79" customWidth="1"/>
    <col min="4" max="4" width="9.75" style="79" bestFit="1" customWidth="1"/>
    <col min="5" max="5" width="9.375" style="79" customWidth="1"/>
    <col min="6" max="6" width="7.625" style="79" customWidth="1"/>
    <col min="7" max="7" width="5.875" style="79" customWidth="1"/>
    <col min="8" max="25" width="3.25" style="79" customWidth="1"/>
    <col min="26" max="16384" width="9" style="85"/>
  </cols>
  <sheetData>
    <row r="1" spans="1:25" ht="20.25">
      <c r="B1" s="80" t="s">
        <v>49</v>
      </c>
      <c r="C1" s="81"/>
      <c r="E1" s="82" t="s">
        <v>1</v>
      </c>
      <c r="G1" s="166"/>
      <c r="H1" s="166"/>
      <c r="I1" s="166"/>
      <c r="O1" s="83"/>
      <c r="Q1" s="83"/>
      <c r="T1" s="84" t="s">
        <v>50</v>
      </c>
    </row>
    <row r="2" spans="1:25" ht="20.25">
      <c r="B2" s="167" t="s">
        <v>51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</row>
    <row r="3" spans="1:25">
      <c r="B3" s="161" t="s">
        <v>52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5" ht="17.25" thickBot="1">
      <c r="A4" s="86"/>
      <c r="B4" s="87" t="s">
        <v>53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9"/>
      <c r="R4" s="89"/>
      <c r="S4" s="89"/>
      <c r="T4" s="89"/>
      <c r="U4" s="89"/>
      <c r="V4" s="89"/>
      <c r="W4" s="89"/>
      <c r="X4" s="89"/>
      <c r="Y4" s="89"/>
    </row>
    <row r="5" spans="1:25" ht="17.25" thickTop="1">
      <c r="A5" s="86"/>
      <c r="B5" s="90" t="s">
        <v>6</v>
      </c>
      <c r="C5" s="91" t="s">
        <v>7</v>
      </c>
      <c r="D5" s="92"/>
      <c r="E5" s="93" t="s">
        <v>70</v>
      </c>
      <c r="F5" s="94"/>
      <c r="G5" s="168" t="s">
        <v>8</v>
      </c>
      <c r="H5" s="168"/>
      <c r="I5" s="95"/>
      <c r="J5" s="169">
        <v>43712</v>
      </c>
      <c r="K5" s="169"/>
      <c r="L5" s="169"/>
      <c r="M5" s="169"/>
      <c r="N5" s="169"/>
      <c r="O5" s="95"/>
      <c r="P5" s="96" t="s">
        <v>9</v>
      </c>
      <c r="Q5" s="97"/>
      <c r="R5" s="98"/>
      <c r="S5" s="93"/>
      <c r="T5" s="93"/>
      <c r="U5" s="170">
        <v>43714</v>
      </c>
      <c r="V5" s="171"/>
      <c r="W5" s="171"/>
      <c r="X5" s="171"/>
      <c r="Y5" s="99"/>
    </row>
    <row r="6" spans="1:25">
      <c r="A6" s="86"/>
      <c r="B6" s="100" t="s">
        <v>10</v>
      </c>
      <c r="C6" s="101" t="s">
        <v>54</v>
      </c>
      <c r="D6" s="102"/>
      <c r="E6" s="103" t="s">
        <v>55</v>
      </c>
      <c r="F6" s="104"/>
      <c r="G6" s="172" t="s">
        <v>13</v>
      </c>
      <c r="H6" s="172"/>
      <c r="I6" s="105"/>
      <c r="J6" s="173">
        <v>43567</v>
      </c>
      <c r="K6" s="173"/>
      <c r="L6" s="173"/>
      <c r="M6" s="173"/>
      <c r="N6" s="173"/>
      <c r="O6" s="105"/>
      <c r="P6" s="106" t="s">
        <v>14</v>
      </c>
      <c r="Q6" s="107"/>
      <c r="R6" s="107"/>
      <c r="S6" s="105"/>
      <c r="T6" s="107"/>
      <c r="U6" s="174"/>
      <c r="V6" s="174"/>
      <c r="W6" s="174"/>
      <c r="X6" s="174"/>
      <c r="Y6" s="108" t="s">
        <v>15</v>
      </c>
    </row>
    <row r="7" spans="1:25">
      <c r="A7" s="109"/>
      <c r="B7" s="110" t="s">
        <v>56</v>
      </c>
      <c r="C7" s="101" t="s">
        <v>17</v>
      </c>
      <c r="D7" s="102"/>
      <c r="E7" s="111"/>
      <c r="F7" s="112"/>
      <c r="G7" s="172" t="s">
        <v>57</v>
      </c>
      <c r="H7" s="172"/>
      <c r="I7" s="105"/>
      <c r="J7" s="175"/>
      <c r="K7" s="175"/>
      <c r="L7" s="175"/>
      <c r="M7" s="175"/>
      <c r="N7" s="175"/>
      <c r="O7" s="105"/>
      <c r="P7" s="106" t="s">
        <v>58</v>
      </c>
      <c r="Q7" s="111"/>
      <c r="R7" s="111"/>
      <c r="S7" s="111"/>
      <c r="T7" s="111"/>
      <c r="U7" s="174"/>
      <c r="V7" s="174"/>
      <c r="W7" s="174"/>
      <c r="X7" s="174"/>
      <c r="Y7" s="113"/>
    </row>
    <row r="8" spans="1:25" ht="17.25" thickBot="1">
      <c r="A8" s="109"/>
      <c r="B8" s="114" t="s">
        <v>59</v>
      </c>
      <c r="C8" s="115" t="s">
        <v>60</v>
      </c>
      <c r="D8" s="116"/>
      <c r="E8" s="117" t="s">
        <v>22</v>
      </c>
      <c r="F8" s="118"/>
      <c r="G8" s="119"/>
      <c r="H8" s="118"/>
      <c r="I8" s="115"/>
      <c r="J8" s="120"/>
      <c r="K8" s="121"/>
      <c r="L8" s="121"/>
      <c r="M8" s="121"/>
      <c r="N8" s="121"/>
      <c r="O8" s="115"/>
      <c r="P8" s="119"/>
      <c r="Q8" s="122"/>
      <c r="R8" s="122"/>
      <c r="S8" s="122"/>
      <c r="T8" s="122"/>
      <c r="U8" s="123"/>
      <c r="V8" s="123"/>
      <c r="W8" s="123"/>
      <c r="X8" s="123"/>
      <c r="Y8" s="124"/>
    </row>
    <row r="9" spans="1:25" ht="18" thickTop="1" thickBot="1">
      <c r="B9" s="125" t="s">
        <v>61</v>
      </c>
      <c r="C9" s="126"/>
      <c r="D9" s="127"/>
      <c r="E9" s="126"/>
      <c r="F9" s="126"/>
      <c r="G9" s="128"/>
      <c r="H9" s="128"/>
      <c r="I9" s="128"/>
      <c r="J9" s="128"/>
      <c r="K9" s="128"/>
      <c r="L9" s="129"/>
      <c r="M9" s="128"/>
      <c r="N9" s="128"/>
      <c r="O9" s="128"/>
      <c r="P9" s="89"/>
      <c r="Q9" s="89"/>
      <c r="R9" s="89"/>
      <c r="S9" s="89"/>
      <c r="T9" s="89"/>
      <c r="U9" s="89"/>
      <c r="V9" s="89"/>
      <c r="W9" s="89"/>
      <c r="X9" s="89"/>
      <c r="Y9" s="89"/>
    </row>
    <row r="10" spans="1:25" ht="18" thickTop="1" thickBot="1">
      <c r="B10" s="130" t="str">
        <f>E6</f>
        <v>제일농장</v>
      </c>
      <c r="C10" s="131" t="s">
        <v>62</v>
      </c>
      <c r="D10" s="67">
        <f>ROUNDDOWN((J5-J6+1)/7,0)</f>
        <v>20</v>
      </c>
      <c r="E10" s="132" t="s">
        <v>63</v>
      </c>
      <c r="F10" s="68">
        <f>(J5-J6+1)-(D10*7)</f>
        <v>6</v>
      </c>
      <c r="G10" s="133"/>
      <c r="H10" s="133"/>
      <c r="I10" s="133"/>
      <c r="J10" s="133"/>
      <c r="K10" s="133"/>
      <c r="L10" s="133"/>
      <c r="M10" s="133"/>
      <c r="N10" s="133"/>
      <c r="O10" s="133"/>
      <c r="P10" s="134"/>
      <c r="Q10" s="134"/>
      <c r="R10" s="134"/>
      <c r="S10" s="134"/>
      <c r="T10" s="134"/>
      <c r="U10" s="134"/>
      <c r="V10" s="134"/>
      <c r="W10" s="134"/>
      <c r="X10" s="134"/>
      <c r="Y10" s="135"/>
    </row>
    <row r="11" spans="1:25" ht="17.25" thickTop="1">
      <c r="B11" s="136" t="s">
        <v>26</v>
      </c>
      <c r="C11" s="136" t="s">
        <v>27</v>
      </c>
      <c r="D11" s="136" t="s">
        <v>28</v>
      </c>
      <c r="E11" s="136" t="s">
        <v>29</v>
      </c>
      <c r="F11" s="136" t="s">
        <v>30</v>
      </c>
      <c r="G11" s="136" t="s">
        <v>31</v>
      </c>
      <c r="H11" s="136">
        <v>0</v>
      </c>
      <c r="I11" s="136">
        <v>1</v>
      </c>
      <c r="J11" s="136">
        <v>2</v>
      </c>
      <c r="K11" s="136">
        <v>3</v>
      </c>
      <c r="L11" s="136">
        <v>4</v>
      </c>
      <c r="M11" s="136">
        <v>5</v>
      </c>
      <c r="N11" s="136">
        <v>6</v>
      </c>
      <c r="O11" s="136">
        <v>7</v>
      </c>
      <c r="P11" s="136">
        <v>8</v>
      </c>
      <c r="Q11" s="136">
        <v>9</v>
      </c>
      <c r="R11" s="136">
        <v>10</v>
      </c>
      <c r="S11" s="136">
        <v>11</v>
      </c>
      <c r="T11" s="136">
        <v>12</v>
      </c>
      <c r="U11" s="136">
        <v>13</v>
      </c>
      <c r="V11" s="136">
        <v>14</v>
      </c>
      <c r="W11" s="136">
        <v>15</v>
      </c>
      <c r="X11" s="136">
        <v>16</v>
      </c>
      <c r="Y11" s="136">
        <v>17</v>
      </c>
    </row>
    <row r="12" spans="1:25">
      <c r="B12" s="137" t="s">
        <v>64</v>
      </c>
      <c r="C12" s="137" t="s">
        <v>65</v>
      </c>
      <c r="D12" s="61">
        <v>43712</v>
      </c>
      <c r="E12" s="137">
        <v>4038</v>
      </c>
      <c r="F12" s="137">
        <v>76</v>
      </c>
      <c r="G12" s="137">
        <v>10</v>
      </c>
      <c r="H12" s="137">
        <v>3</v>
      </c>
      <c r="I12" s="137"/>
      <c r="J12" s="137"/>
      <c r="K12" s="137">
        <v>1</v>
      </c>
      <c r="L12" s="137"/>
      <c r="M12" s="137">
        <v>4</v>
      </c>
      <c r="N12" s="137">
        <v>1</v>
      </c>
      <c r="O12" s="137">
        <v>1</v>
      </c>
      <c r="P12" s="137"/>
      <c r="Q12" s="137"/>
      <c r="R12" s="137"/>
      <c r="S12" s="137"/>
      <c r="T12" s="137"/>
      <c r="U12" s="137"/>
      <c r="V12" s="137"/>
      <c r="W12" s="137"/>
      <c r="X12" s="137"/>
      <c r="Y12" s="137"/>
    </row>
    <row r="13" spans="1:25">
      <c r="B13" s="137" t="s">
        <v>66</v>
      </c>
      <c r="C13" s="137" t="s">
        <v>65</v>
      </c>
      <c r="D13" s="61">
        <v>43712</v>
      </c>
      <c r="E13" s="137">
        <v>2149</v>
      </c>
      <c r="F13" s="137">
        <v>58</v>
      </c>
      <c r="G13" s="137">
        <v>10</v>
      </c>
      <c r="H13" s="137">
        <v>1</v>
      </c>
      <c r="I13" s="137">
        <v>2</v>
      </c>
      <c r="J13" s="137">
        <v>1</v>
      </c>
      <c r="K13" s="137">
        <v>3</v>
      </c>
      <c r="L13" s="137">
        <v>2</v>
      </c>
      <c r="M13" s="137">
        <v>1</v>
      </c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4" spans="1:25">
      <c r="B14" s="137" t="s">
        <v>64</v>
      </c>
      <c r="C14" s="137" t="s">
        <v>67</v>
      </c>
      <c r="D14" s="61">
        <v>43712</v>
      </c>
      <c r="E14" s="137">
        <v>49</v>
      </c>
      <c r="F14" s="137">
        <v>80</v>
      </c>
      <c r="G14" s="137">
        <v>10</v>
      </c>
      <c r="H14" s="137">
        <v>10</v>
      </c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</row>
    <row r="15" spans="1:25">
      <c r="B15" s="137" t="s">
        <v>66</v>
      </c>
      <c r="C15" s="137" t="s">
        <v>67</v>
      </c>
      <c r="D15" s="61">
        <v>43712</v>
      </c>
      <c r="E15" s="137">
        <v>202</v>
      </c>
      <c r="F15" s="137">
        <v>108</v>
      </c>
      <c r="G15" s="137">
        <v>10</v>
      </c>
      <c r="H15" s="137">
        <v>10</v>
      </c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</row>
    <row r="16" spans="1:25">
      <c r="B16" s="137" t="s">
        <v>64</v>
      </c>
      <c r="C16" s="137" t="s">
        <v>33</v>
      </c>
      <c r="D16" s="61">
        <v>43712</v>
      </c>
      <c r="E16" s="137">
        <v>10782</v>
      </c>
      <c r="F16" s="137">
        <v>42</v>
      </c>
      <c r="G16" s="137">
        <v>10</v>
      </c>
      <c r="H16" s="137"/>
      <c r="I16" s="137"/>
      <c r="J16" s="137"/>
      <c r="K16" s="137"/>
      <c r="L16" s="137">
        <v>1</v>
      </c>
      <c r="M16" s="137"/>
      <c r="N16" s="137">
        <v>2</v>
      </c>
      <c r="O16" s="137">
        <v>3</v>
      </c>
      <c r="P16" s="137"/>
      <c r="Q16" s="137">
        <v>1</v>
      </c>
      <c r="R16" s="137">
        <v>2</v>
      </c>
      <c r="S16" s="137">
        <v>1</v>
      </c>
      <c r="T16" s="137"/>
      <c r="U16" s="137"/>
      <c r="V16" s="137"/>
      <c r="W16" s="137"/>
      <c r="X16" s="137"/>
      <c r="Y16" s="137"/>
    </row>
    <row r="17" spans="1:25">
      <c r="A17" s="85"/>
      <c r="B17" s="137" t="s">
        <v>66</v>
      </c>
      <c r="C17" s="137" t="s">
        <v>33</v>
      </c>
      <c r="D17" s="61">
        <v>43712</v>
      </c>
      <c r="E17" s="137">
        <v>7352</v>
      </c>
      <c r="F17" s="137">
        <v>49</v>
      </c>
      <c r="G17" s="137">
        <v>10</v>
      </c>
      <c r="H17" s="137"/>
      <c r="I17" s="137"/>
      <c r="J17" s="137">
        <v>1</v>
      </c>
      <c r="K17" s="137">
        <v>1</v>
      </c>
      <c r="L17" s="137">
        <v>1</v>
      </c>
      <c r="M17" s="137">
        <v>2</v>
      </c>
      <c r="N17" s="137"/>
      <c r="O17" s="137">
        <v>3</v>
      </c>
      <c r="P17" s="137"/>
      <c r="Q17" s="137">
        <v>2</v>
      </c>
      <c r="R17" s="137"/>
      <c r="S17" s="137"/>
      <c r="T17" s="137"/>
      <c r="U17" s="137"/>
      <c r="V17" s="137"/>
      <c r="W17" s="137"/>
      <c r="X17" s="137"/>
      <c r="Y17" s="137"/>
    </row>
    <row r="18" spans="1:25">
      <c r="A18" s="85"/>
      <c r="B18" s="137" t="s">
        <v>64</v>
      </c>
      <c r="C18" s="137" t="s">
        <v>68</v>
      </c>
      <c r="D18" s="61">
        <v>43712</v>
      </c>
      <c r="E18" s="137">
        <v>14205</v>
      </c>
      <c r="F18" s="137">
        <v>19</v>
      </c>
      <c r="G18" s="137">
        <v>10</v>
      </c>
      <c r="H18" s="137"/>
      <c r="I18" s="137"/>
      <c r="J18" s="137"/>
      <c r="K18" s="137"/>
      <c r="L18" s="137"/>
      <c r="M18" s="137"/>
      <c r="N18" s="137"/>
      <c r="O18" s="137"/>
      <c r="P18" s="137">
        <v>4</v>
      </c>
      <c r="Q18" s="137"/>
      <c r="R18" s="137">
        <v>6</v>
      </c>
      <c r="S18" s="137"/>
      <c r="T18" s="137"/>
      <c r="U18" s="137"/>
      <c r="V18" s="137"/>
      <c r="W18" s="137"/>
      <c r="X18" s="137"/>
      <c r="Y18" s="137"/>
    </row>
    <row r="19" spans="1:25">
      <c r="A19" s="85"/>
      <c r="B19" s="137" t="s">
        <v>66</v>
      </c>
      <c r="C19" s="137" t="s">
        <v>68</v>
      </c>
      <c r="D19" s="61">
        <v>43712</v>
      </c>
      <c r="E19" s="137">
        <v>14871</v>
      </c>
      <c r="F19" s="137">
        <v>20</v>
      </c>
      <c r="G19" s="137">
        <v>10</v>
      </c>
      <c r="H19" s="137"/>
      <c r="I19" s="137"/>
      <c r="J19" s="137"/>
      <c r="K19" s="137"/>
      <c r="L19" s="137"/>
      <c r="M19" s="137"/>
      <c r="N19" s="137"/>
      <c r="O19" s="137">
        <v>1</v>
      </c>
      <c r="P19" s="137">
        <v>1</v>
      </c>
      <c r="Q19" s="137"/>
      <c r="R19" s="137">
        <v>8</v>
      </c>
      <c r="S19" s="137"/>
      <c r="T19" s="137"/>
      <c r="U19" s="137"/>
      <c r="V19" s="137"/>
      <c r="W19" s="137"/>
      <c r="X19" s="137"/>
      <c r="Y19" s="137"/>
    </row>
    <row r="20" spans="1:25">
      <c r="A20" s="85"/>
      <c r="B20" s="137" t="s">
        <v>64</v>
      </c>
      <c r="C20" s="137" t="s">
        <v>69</v>
      </c>
      <c r="D20" s="61">
        <v>43712</v>
      </c>
      <c r="E20" s="137">
        <v>3752</v>
      </c>
      <c r="F20" s="137">
        <v>31</v>
      </c>
      <c r="G20" s="137">
        <v>10</v>
      </c>
      <c r="H20" s="137"/>
      <c r="I20" s="137"/>
      <c r="J20" s="137">
        <v>1</v>
      </c>
      <c r="K20" s="137">
        <v>1</v>
      </c>
      <c r="L20" s="137">
        <v>3</v>
      </c>
      <c r="M20" s="137">
        <v>3</v>
      </c>
      <c r="N20" s="137">
        <v>2</v>
      </c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</row>
    <row r="21" spans="1:25">
      <c r="A21" s="85"/>
      <c r="B21" s="137" t="s">
        <v>66</v>
      </c>
      <c r="C21" s="137" t="s">
        <v>69</v>
      </c>
      <c r="D21" s="61">
        <v>43712</v>
      </c>
      <c r="E21" s="137">
        <v>3992</v>
      </c>
      <c r="F21" s="137">
        <v>12</v>
      </c>
      <c r="G21" s="137">
        <v>10</v>
      </c>
      <c r="H21" s="137"/>
      <c r="I21" s="137"/>
      <c r="J21" s="137"/>
      <c r="K21" s="137"/>
      <c r="L21" s="137">
        <v>5</v>
      </c>
      <c r="M21" s="137">
        <v>5</v>
      </c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</row>
    <row r="23" spans="1:25" s="7" customFormat="1">
      <c r="A23" s="1"/>
      <c r="B23" s="69" t="s">
        <v>44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</row>
    <row r="24" spans="1:25" s="7" customFormat="1">
      <c r="A24" s="1"/>
      <c r="B24" s="74" t="s">
        <v>46</v>
      </c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3"/>
    </row>
    <row r="25" spans="1:25" s="7" customFormat="1">
      <c r="A25" s="1"/>
      <c r="B25" s="74" t="s">
        <v>75</v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5"/>
    </row>
    <row r="26" spans="1:25" s="7" customFormat="1">
      <c r="A26" s="1"/>
      <c r="B26" s="74" t="s">
        <v>76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5"/>
    </row>
    <row r="27" spans="1:25" s="7" customFormat="1">
      <c r="A27" s="1"/>
      <c r="B27" s="74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5"/>
    </row>
    <row r="28" spans="1:25" s="7" customFormat="1">
      <c r="A28" s="1"/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8"/>
    </row>
  </sheetData>
  <mergeCells count="12">
    <mergeCell ref="G6:H6"/>
    <mergeCell ref="J6:N6"/>
    <mergeCell ref="U6:X6"/>
    <mergeCell ref="G7:H7"/>
    <mergeCell ref="J7:N7"/>
    <mergeCell ref="U7:X7"/>
    <mergeCell ref="G1:I1"/>
    <mergeCell ref="B2:Y2"/>
    <mergeCell ref="B3:Y3"/>
    <mergeCell ref="G5:H5"/>
    <mergeCell ref="J5:N5"/>
    <mergeCell ref="U5:X5"/>
  </mergeCells>
  <phoneticPr fontId="20" type="noConversion"/>
  <conditionalFormatting sqref="B11:Y1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2:D21">
    <cfRule type="colorScale" priority="2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2:Y21">
    <cfRule type="colorScale" priority="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22" right="0.17" top="0.75" bottom="0.75" header="0.3" footer="0.3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"/>
  <sheetViews>
    <sheetView zoomScaleNormal="100" workbookViewId="0">
      <selection activeCell="D36" sqref="D36"/>
    </sheetView>
  </sheetViews>
  <sheetFormatPr defaultRowHeight="16.5"/>
  <cols>
    <col min="1" max="1" width="1.375" style="79" customWidth="1"/>
    <col min="2" max="2" width="11.625" style="79" customWidth="1"/>
    <col min="3" max="3" width="8.875" style="79" customWidth="1"/>
    <col min="4" max="4" width="9.75" style="79" bestFit="1" customWidth="1"/>
    <col min="5" max="5" width="9.375" style="79" customWidth="1"/>
    <col min="6" max="6" width="7.625" style="79" customWidth="1"/>
    <col min="7" max="7" width="5.875" style="79" customWidth="1"/>
    <col min="8" max="25" width="3.25" style="79" customWidth="1"/>
    <col min="26" max="16384" width="9" style="85"/>
  </cols>
  <sheetData>
    <row r="1" spans="1:28" ht="20.25">
      <c r="A1" s="139"/>
      <c r="B1" s="140"/>
      <c r="C1" s="141"/>
      <c r="D1" s="139"/>
      <c r="E1" s="82"/>
      <c r="F1" s="139"/>
      <c r="G1" s="166"/>
      <c r="H1" s="166"/>
      <c r="I1" s="166"/>
      <c r="J1" s="139"/>
      <c r="K1" s="139"/>
      <c r="L1" s="139"/>
      <c r="M1" s="139"/>
      <c r="N1" s="139"/>
      <c r="O1" s="83"/>
      <c r="P1" s="139"/>
      <c r="Q1" s="83"/>
      <c r="R1" s="139"/>
      <c r="S1" s="139"/>
      <c r="T1" s="138"/>
      <c r="U1" s="139"/>
      <c r="V1" s="139"/>
      <c r="W1" s="139"/>
      <c r="X1" s="139"/>
      <c r="Y1" s="139"/>
      <c r="Z1" s="142"/>
      <c r="AA1" s="142"/>
      <c r="AB1" s="142"/>
    </row>
    <row r="2" spans="1:28" ht="20.25">
      <c r="B2" s="167" t="s">
        <v>3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</row>
    <row r="3" spans="1:28">
      <c r="B3" s="161" t="s">
        <v>4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8" ht="17.25" thickBot="1">
      <c r="A4" s="86"/>
      <c r="B4" s="87" t="s">
        <v>5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9"/>
      <c r="R4" s="89"/>
      <c r="S4" s="89"/>
      <c r="T4" s="89"/>
      <c r="U4" s="89"/>
      <c r="V4" s="89"/>
      <c r="W4" s="89"/>
      <c r="X4" s="89"/>
      <c r="Y4" s="89"/>
    </row>
    <row r="5" spans="1:28" ht="17.25" thickTop="1">
      <c r="A5" s="86"/>
      <c r="B5" s="176" t="s">
        <v>85</v>
      </c>
      <c r="C5" s="145" t="s">
        <v>86</v>
      </c>
      <c r="D5" s="92"/>
      <c r="E5" s="93" t="s">
        <v>74</v>
      </c>
      <c r="F5" s="94"/>
      <c r="G5" s="168" t="s">
        <v>8</v>
      </c>
      <c r="H5" s="168"/>
      <c r="I5" s="95"/>
      <c r="J5" s="169">
        <v>43776</v>
      </c>
      <c r="K5" s="169"/>
      <c r="L5" s="169"/>
      <c r="M5" s="169"/>
      <c r="N5" s="169"/>
      <c r="O5" s="95"/>
      <c r="P5" s="96" t="s">
        <v>9</v>
      </c>
      <c r="Q5" s="97"/>
      <c r="R5" s="98"/>
      <c r="S5" s="93"/>
      <c r="T5" s="93"/>
      <c r="U5" s="170">
        <v>43780</v>
      </c>
      <c r="V5" s="171"/>
      <c r="W5" s="171"/>
      <c r="X5" s="171"/>
      <c r="Y5" s="99"/>
    </row>
    <row r="6" spans="1:28">
      <c r="A6" s="86"/>
      <c r="B6" s="177"/>
      <c r="C6" s="146" t="s">
        <v>87</v>
      </c>
      <c r="D6" s="102"/>
      <c r="E6" s="103" t="s">
        <v>12</v>
      </c>
      <c r="F6" s="104"/>
      <c r="G6" s="172" t="s">
        <v>13</v>
      </c>
      <c r="H6" s="172"/>
      <c r="I6" s="105"/>
      <c r="J6" s="173">
        <v>43567</v>
      </c>
      <c r="K6" s="173"/>
      <c r="L6" s="173"/>
      <c r="M6" s="173"/>
      <c r="N6" s="173"/>
      <c r="O6" s="105"/>
      <c r="P6" s="106" t="s">
        <v>14</v>
      </c>
      <c r="Q6" s="107"/>
      <c r="R6" s="107"/>
      <c r="S6" s="105"/>
      <c r="T6" s="107"/>
      <c r="U6" s="174"/>
      <c r="V6" s="174"/>
      <c r="W6" s="174"/>
      <c r="X6" s="174"/>
      <c r="Y6" s="108" t="s">
        <v>15</v>
      </c>
    </row>
    <row r="7" spans="1:28">
      <c r="A7" s="109"/>
      <c r="B7" s="177"/>
      <c r="C7" s="146" t="s">
        <v>88</v>
      </c>
      <c r="D7" s="102"/>
      <c r="E7" s="111"/>
      <c r="F7" s="112"/>
      <c r="G7" s="172" t="s">
        <v>18</v>
      </c>
      <c r="H7" s="172"/>
      <c r="I7" s="105"/>
      <c r="J7" s="175"/>
      <c r="K7" s="175"/>
      <c r="L7" s="175"/>
      <c r="M7" s="175"/>
      <c r="N7" s="175"/>
      <c r="O7" s="105"/>
      <c r="P7" s="106" t="s">
        <v>19</v>
      </c>
      <c r="Q7" s="111"/>
      <c r="R7" s="111"/>
      <c r="S7" s="111"/>
      <c r="T7" s="111"/>
      <c r="U7" s="174"/>
      <c r="V7" s="174"/>
      <c r="W7" s="174"/>
      <c r="X7" s="174"/>
      <c r="Y7" s="113"/>
    </row>
    <row r="8" spans="1:28" ht="17.25" thickBot="1">
      <c r="A8" s="109"/>
      <c r="B8" s="178"/>
      <c r="C8" s="147" t="s">
        <v>89</v>
      </c>
      <c r="D8" s="148"/>
      <c r="E8" s="149"/>
      <c r="F8" s="150"/>
      <c r="G8" s="179"/>
      <c r="H8" s="179"/>
      <c r="I8" s="151"/>
      <c r="J8" s="180"/>
      <c r="K8" s="180"/>
      <c r="L8" s="180"/>
      <c r="M8" s="180"/>
      <c r="N8" s="180"/>
      <c r="O8" s="151"/>
      <c r="P8" s="152"/>
      <c r="Q8" s="149"/>
      <c r="R8" s="149"/>
      <c r="S8" s="149"/>
      <c r="T8" s="149"/>
      <c r="U8" s="181"/>
      <c r="V8" s="181"/>
      <c r="W8" s="181"/>
      <c r="X8" s="181"/>
      <c r="Y8" s="124"/>
    </row>
    <row r="9" spans="1:28" ht="18" thickTop="1" thickBot="1">
      <c r="B9" s="125" t="s">
        <v>23</v>
      </c>
      <c r="C9" s="126"/>
      <c r="D9" s="127"/>
      <c r="E9" s="126"/>
      <c r="F9" s="126"/>
      <c r="G9" s="128"/>
      <c r="H9" s="128"/>
      <c r="I9" s="128"/>
      <c r="J9" s="128"/>
      <c r="K9" s="128"/>
      <c r="L9" s="129"/>
      <c r="M9" s="128"/>
      <c r="N9" s="128"/>
      <c r="O9" s="128"/>
      <c r="P9" s="89"/>
      <c r="Q9" s="89"/>
      <c r="R9" s="89"/>
      <c r="S9" s="89"/>
      <c r="T9" s="89"/>
      <c r="U9" s="89"/>
      <c r="V9" s="89"/>
      <c r="W9" s="89"/>
      <c r="X9" s="89"/>
      <c r="Y9" s="89"/>
    </row>
    <row r="10" spans="1:28" ht="18" thickTop="1" thickBot="1">
      <c r="B10" s="130" t="str">
        <f>E6</f>
        <v>제일농장</v>
      </c>
      <c r="C10" s="131" t="s">
        <v>24</v>
      </c>
      <c r="D10" s="67">
        <f>ROUNDDOWN((J5-J6+1)/7,0)</f>
        <v>30</v>
      </c>
      <c r="E10" s="132" t="s">
        <v>25</v>
      </c>
      <c r="F10" s="68">
        <f>(J5-J6+1)-(D10*7)</f>
        <v>0</v>
      </c>
      <c r="G10" s="133"/>
      <c r="H10" s="133"/>
      <c r="I10" s="133"/>
      <c r="J10" s="133"/>
      <c r="K10" s="133"/>
      <c r="L10" s="133"/>
      <c r="M10" s="133"/>
      <c r="N10" s="133"/>
      <c r="O10" s="133"/>
      <c r="P10" s="134"/>
      <c r="Q10" s="134"/>
      <c r="R10" s="134"/>
      <c r="S10" s="134"/>
      <c r="T10" s="134"/>
      <c r="U10" s="134"/>
      <c r="V10" s="134"/>
      <c r="W10" s="134"/>
      <c r="X10" s="134"/>
      <c r="Y10" s="135"/>
    </row>
    <row r="11" spans="1:28" ht="17.25" thickTop="1">
      <c r="B11" s="136" t="s">
        <v>26</v>
      </c>
      <c r="C11" s="136" t="s">
        <v>27</v>
      </c>
      <c r="D11" s="136" t="s">
        <v>28</v>
      </c>
      <c r="E11" s="136" t="s">
        <v>29</v>
      </c>
      <c r="F11" s="136" t="s">
        <v>30</v>
      </c>
      <c r="G11" s="136" t="s">
        <v>31</v>
      </c>
      <c r="H11" s="136">
        <v>0</v>
      </c>
      <c r="I11" s="136">
        <v>1</v>
      </c>
      <c r="J11" s="136">
        <v>2</v>
      </c>
      <c r="K11" s="136">
        <v>3</v>
      </c>
      <c r="L11" s="136">
        <v>4</v>
      </c>
      <c r="M11" s="136">
        <v>5</v>
      </c>
      <c r="N11" s="136">
        <v>6</v>
      </c>
      <c r="O11" s="136">
        <v>7</v>
      </c>
      <c r="P11" s="136">
        <v>8</v>
      </c>
      <c r="Q11" s="136">
        <v>9</v>
      </c>
      <c r="R11" s="136">
        <v>10</v>
      </c>
      <c r="S11" s="136">
        <v>11</v>
      </c>
      <c r="T11" s="136">
        <v>12</v>
      </c>
      <c r="U11" s="136">
        <v>13</v>
      </c>
      <c r="V11" s="136">
        <v>14</v>
      </c>
      <c r="W11" s="136">
        <v>15</v>
      </c>
      <c r="X11" s="136">
        <v>16</v>
      </c>
      <c r="Y11" s="136">
        <v>17</v>
      </c>
    </row>
    <row r="12" spans="1:28">
      <c r="B12" s="137" t="s">
        <v>72</v>
      </c>
      <c r="C12" s="137" t="s">
        <v>65</v>
      </c>
      <c r="D12" s="61">
        <v>43776</v>
      </c>
      <c r="E12" s="137">
        <v>6762</v>
      </c>
      <c r="F12" s="137">
        <v>15</v>
      </c>
      <c r="G12" s="137">
        <v>10</v>
      </c>
      <c r="H12" s="137"/>
      <c r="I12" s="137"/>
      <c r="J12" s="137"/>
      <c r="K12" s="137"/>
      <c r="L12" s="137"/>
      <c r="M12" s="137">
        <v>2</v>
      </c>
      <c r="N12" s="137">
        <v>8</v>
      </c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</row>
    <row r="13" spans="1:28">
      <c r="B13" s="137" t="s">
        <v>73</v>
      </c>
      <c r="C13" s="137" t="s">
        <v>65</v>
      </c>
      <c r="D13" s="61">
        <v>43776</v>
      </c>
      <c r="E13" s="137">
        <v>7427</v>
      </c>
      <c r="F13" s="137">
        <v>7</v>
      </c>
      <c r="G13" s="137">
        <v>10</v>
      </c>
      <c r="H13" s="137"/>
      <c r="I13" s="137"/>
      <c r="J13" s="137"/>
      <c r="K13" s="137"/>
      <c r="L13" s="137"/>
      <c r="M13" s="137"/>
      <c r="N13" s="137">
        <v>10</v>
      </c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4" spans="1:28">
      <c r="B14" s="137" t="s">
        <v>72</v>
      </c>
      <c r="C14" s="137" t="s">
        <v>67</v>
      </c>
      <c r="D14" s="61">
        <v>43776</v>
      </c>
      <c r="E14" s="137">
        <v>8307</v>
      </c>
      <c r="F14" s="137">
        <v>35</v>
      </c>
      <c r="G14" s="137">
        <v>10</v>
      </c>
      <c r="H14" s="137"/>
      <c r="I14" s="137"/>
      <c r="J14" s="137"/>
      <c r="K14" s="137"/>
      <c r="L14" s="137">
        <v>1</v>
      </c>
      <c r="M14" s="137">
        <v>2</v>
      </c>
      <c r="N14" s="137">
        <v>1</v>
      </c>
      <c r="O14" s="137">
        <v>3</v>
      </c>
      <c r="P14" s="137">
        <v>2</v>
      </c>
      <c r="Q14" s="137">
        <v>1</v>
      </c>
      <c r="R14" s="137"/>
      <c r="S14" s="137"/>
      <c r="T14" s="137"/>
      <c r="U14" s="137"/>
      <c r="V14" s="137"/>
      <c r="W14" s="137"/>
      <c r="X14" s="137"/>
      <c r="Y14" s="137"/>
    </row>
    <row r="15" spans="1:28">
      <c r="B15" s="137" t="s">
        <v>73</v>
      </c>
      <c r="C15" s="137" t="s">
        <v>77</v>
      </c>
      <c r="D15" s="61">
        <v>43776</v>
      </c>
      <c r="E15" s="137">
        <v>7229</v>
      </c>
      <c r="F15" s="137">
        <v>48</v>
      </c>
      <c r="G15" s="137">
        <v>10</v>
      </c>
      <c r="H15" s="137"/>
      <c r="I15" s="137"/>
      <c r="J15" s="137"/>
      <c r="K15" s="137"/>
      <c r="L15" s="137">
        <v>2</v>
      </c>
      <c r="M15" s="137">
        <v>3</v>
      </c>
      <c r="N15" s="137">
        <v>1</v>
      </c>
      <c r="O15" s="137">
        <v>2</v>
      </c>
      <c r="P15" s="137">
        <v>1</v>
      </c>
      <c r="Q15" s="137">
        <v>1</v>
      </c>
      <c r="R15" s="137"/>
      <c r="S15" s="137"/>
      <c r="T15" s="137"/>
      <c r="U15" s="137"/>
      <c r="V15" s="137"/>
      <c r="W15" s="137"/>
      <c r="X15" s="137"/>
      <c r="Y15" s="137"/>
    </row>
    <row r="16" spans="1:28">
      <c r="B16" s="137" t="s">
        <v>64</v>
      </c>
      <c r="C16" s="137" t="s">
        <v>71</v>
      </c>
      <c r="D16" s="61">
        <v>43776</v>
      </c>
      <c r="E16" s="137">
        <v>33</v>
      </c>
      <c r="F16" s="137">
        <v>103</v>
      </c>
      <c r="G16" s="137">
        <v>10</v>
      </c>
      <c r="H16" s="137">
        <v>10</v>
      </c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</row>
    <row r="17" spans="1:25">
      <c r="B17" s="137" t="s">
        <v>66</v>
      </c>
      <c r="C17" s="137" t="s">
        <v>71</v>
      </c>
      <c r="D17" s="61">
        <v>43776</v>
      </c>
      <c r="E17" s="137">
        <v>21</v>
      </c>
      <c r="F17" s="137">
        <v>76</v>
      </c>
      <c r="G17" s="137">
        <v>10</v>
      </c>
      <c r="H17" s="137">
        <v>10</v>
      </c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</row>
    <row r="19" spans="1:25" s="7" customFormat="1">
      <c r="A19" s="1"/>
      <c r="B19" s="69" t="s">
        <v>44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</row>
    <row r="20" spans="1:25" s="7" customFormat="1">
      <c r="A20" s="1"/>
      <c r="B20" s="144" t="s">
        <v>79</v>
      </c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3"/>
    </row>
    <row r="21" spans="1:25" s="7" customFormat="1">
      <c r="A21" s="1"/>
      <c r="B21" s="74" t="s">
        <v>78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5"/>
    </row>
    <row r="22" spans="1:25" s="7" customFormat="1">
      <c r="A22" s="1"/>
      <c r="B22" s="74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5"/>
    </row>
    <row r="23" spans="1:25" s="7" customFormat="1">
      <c r="A23" s="1"/>
      <c r="B23" s="74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5"/>
    </row>
    <row r="24" spans="1:25" s="7" customFormat="1">
      <c r="A24" s="1"/>
      <c r="B24" s="76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8"/>
    </row>
  </sheetData>
  <mergeCells count="16">
    <mergeCell ref="G1:I1"/>
    <mergeCell ref="B2:Y2"/>
    <mergeCell ref="B3:Y3"/>
    <mergeCell ref="G5:H5"/>
    <mergeCell ref="J5:N5"/>
    <mergeCell ref="U5:X5"/>
    <mergeCell ref="B5:B8"/>
    <mergeCell ref="G8:H8"/>
    <mergeCell ref="J8:N8"/>
    <mergeCell ref="U8:X8"/>
    <mergeCell ref="G6:H6"/>
    <mergeCell ref="J6:N6"/>
    <mergeCell ref="U6:X6"/>
    <mergeCell ref="G7:H7"/>
    <mergeCell ref="J7:N7"/>
    <mergeCell ref="U7:X7"/>
  </mergeCells>
  <phoneticPr fontId="20" type="noConversion"/>
  <conditionalFormatting sqref="B11:Y1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2:D17">
    <cfRule type="colorScale" priority="6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2:Y17">
    <cfRule type="colorScale" priority="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22" right="0.17" top="0.75" bottom="0.75" header="0.3" footer="0.3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"/>
  <sheetViews>
    <sheetView tabSelected="1" zoomScaleNormal="100" workbookViewId="0">
      <selection activeCell="E16" sqref="E16"/>
    </sheetView>
  </sheetViews>
  <sheetFormatPr defaultRowHeight="16.5"/>
  <cols>
    <col min="1" max="1" width="1.375" style="79" customWidth="1"/>
    <col min="2" max="2" width="11.625" style="79" customWidth="1"/>
    <col min="3" max="3" width="8.625" style="79" customWidth="1"/>
    <col min="4" max="4" width="9.75" style="79" bestFit="1" customWidth="1"/>
    <col min="5" max="5" width="9.375" style="79" customWidth="1"/>
    <col min="6" max="6" width="7.625" style="79" customWidth="1"/>
    <col min="7" max="7" width="5.875" style="79" customWidth="1"/>
    <col min="8" max="25" width="3.25" style="79" customWidth="1"/>
    <col min="26" max="16384" width="9" style="85"/>
  </cols>
  <sheetData>
    <row r="1" spans="1:28" ht="20.25">
      <c r="A1" s="139"/>
      <c r="B1" s="140"/>
      <c r="C1" s="141"/>
      <c r="D1" s="139"/>
      <c r="E1" s="82"/>
      <c r="F1" s="139"/>
      <c r="G1" s="166"/>
      <c r="H1" s="166"/>
      <c r="I1" s="166"/>
      <c r="J1" s="139"/>
      <c r="K1" s="139"/>
      <c r="L1" s="139"/>
      <c r="M1" s="139"/>
      <c r="N1" s="139"/>
      <c r="O1" s="83"/>
      <c r="P1" s="139"/>
      <c r="Q1" s="83"/>
      <c r="R1" s="139"/>
      <c r="S1" s="139"/>
      <c r="T1" s="143"/>
      <c r="U1" s="139"/>
      <c r="V1" s="139"/>
      <c r="W1" s="139"/>
      <c r="X1" s="139"/>
      <c r="Y1" s="139"/>
      <c r="Z1" s="142"/>
      <c r="AA1" s="142"/>
      <c r="AB1" s="142"/>
    </row>
    <row r="2" spans="1:28" ht="20.25">
      <c r="B2" s="167" t="s">
        <v>3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</row>
    <row r="3" spans="1:28">
      <c r="B3" s="161" t="s">
        <v>4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8" ht="17.25" thickBot="1">
      <c r="A4" s="86"/>
      <c r="B4" s="87" t="s">
        <v>5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9"/>
      <c r="R4" s="89"/>
      <c r="S4" s="89"/>
      <c r="T4" s="89"/>
      <c r="U4" s="89"/>
      <c r="V4" s="89"/>
      <c r="W4" s="89"/>
      <c r="X4" s="89"/>
      <c r="Y4" s="89"/>
    </row>
    <row r="5" spans="1:28" ht="17.25" thickTop="1">
      <c r="A5" s="86"/>
      <c r="B5" s="176" t="s">
        <v>85</v>
      </c>
      <c r="C5" s="145" t="s">
        <v>86</v>
      </c>
      <c r="D5" s="92"/>
      <c r="E5" s="93" t="s">
        <v>84</v>
      </c>
      <c r="F5" s="94"/>
      <c r="G5" s="168" t="s">
        <v>8</v>
      </c>
      <c r="H5" s="168"/>
      <c r="I5" s="95"/>
      <c r="J5" s="169">
        <v>43818</v>
      </c>
      <c r="K5" s="169"/>
      <c r="L5" s="169"/>
      <c r="M5" s="169"/>
      <c r="N5" s="169"/>
      <c r="O5" s="95"/>
      <c r="P5" s="96" t="s">
        <v>9</v>
      </c>
      <c r="Q5" s="97"/>
      <c r="R5" s="98"/>
      <c r="S5" s="93"/>
      <c r="T5" s="93"/>
      <c r="U5" s="170">
        <v>43825</v>
      </c>
      <c r="V5" s="171"/>
      <c r="W5" s="171"/>
      <c r="X5" s="171"/>
      <c r="Y5" s="99"/>
    </row>
    <row r="6" spans="1:28">
      <c r="A6" s="86"/>
      <c r="B6" s="177"/>
      <c r="C6" s="146" t="s">
        <v>87</v>
      </c>
      <c r="D6" s="102"/>
      <c r="E6" s="103" t="s">
        <v>12</v>
      </c>
      <c r="F6" s="104"/>
      <c r="G6" s="172" t="s">
        <v>13</v>
      </c>
      <c r="H6" s="172"/>
      <c r="I6" s="105"/>
      <c r="J6" s="173">
        <v>43567</v>
      </c>
      <c r="K6" s="173"/>
      <c r="L6" s="173"/>
      <c r="M6" s="173"/>
      <c r="N6" s="173"/>
      <c r="O6" s="105"/>
      <c r="P6" s="106" t="s">
        <v>14</v>
      </c>
      <c r="Q6" s="107"/>
      <c r="R6" s="107"/>
      <c r="S6" s="105"/>
      <c r="T6" s="107"/>
      <c r="U6" s="174"/>
      <c r="V6" s="174"/>
      <c r="W6" s="174"/>
      <c r="X6" s="174"/>
      <c r="Y6" s="108" t="s">
        <v>15</v>
      </c>
    </row>
    <row r="7" spans="1:28">
      <c r="A7" s="109"/>
      <c r="B7" s="177"/>
      <c r="C7" s="146" t="s">
        <v>88</v>
      </c>
      <c r="D7" s="102"/>
      <c r="E7" s="111"/>
      <c r="F7" s="112"/>
      <c r="G7" s="172" t="s">
        <v>18</v>
      </c>
      <c r="H7" s="172"/>
      <c r="I7" s="105"/>
      <c r="J7" s="175"/>
      <c r="K7" s="175"/>
      <c r="L7" s="175"/>
      <c r="M7" s="175"/>
      <c r="N7" s="175"/>
      <c r="O7" s="105"/>
      <c r="P7" s="106" t="s">
        <v>19</v>
      </c>
      <c r="Q7" s="111"/>
      <c r="R7" s="111"/>
      <c r="S7" s="111"/>
      <c r="T7" s="111"/>
      <c r="U7" s="174"/>
      <c r="V7" s="174"/>
      <c r="W7" s="174"/>
      <c r="X7" s="174"/>
      <c r="Y7" s="113"/>
    </row>
    <row r="8" spans="1:28" ht="17.25" thickBot="1">
      <c r="A8" s="109"/>
      <c r="B8" s="178"/>
      <c r="C8" s="147" t="s">
        <v>89</v>
      </c>
      <c r="D8" s="148"/>
      <c r="E8" s="117"/>
      <c r="F8" s="118"/>
      <c r="G8" s="119"/>
      <c r="H8" s="118"/>
      <c r="I8" s="115"/>
      <c r="J8" s="120"/>
      <c r="K8" s="121"/>
      <c r="L8" s="121"/>
      <c r="M8" s="121"/>
      <c r="N8" s="121"/>
      <c r="O8" s="115"/>
      <c r="P8" s="119"/>
      <c r="Q8" s="122"/>
      <c r="R8" s="122"/>
      <c r="S8" s="122"/>
      <c r="T8" s="122"/>
      <c r="U8" s="123"/>
      <c r="V8" s="123"/>
      <c r="W8" s="123"/>
      <c r="X8" s="123"/>
      <c r="Y8" s="124"/>
    </row>
    <row r="9" spans="1:28" ht="18" thickTop="1" thickBot="1">
      <c r="B9" s="125" t="s">
        <v>23</v>
      </c>
      <c r="C9" s="126"/>
      <c r="D9" s="127"/>
      <c r="E9" s="126"/>
      <c r="F9" s="126"/>
      <c r="G9" s="128"/>
      <c r="H9" s="128"/>
      <c r="I9" s="128"/>
      <c r="J9" s="128"/>
      <c r="K9" s="128"/>
      <c r="L9" s="129"/>
      <c r="M9" s="128"/>
      <c r="N9" s="128"/>
      <c r="O9" s="128"/>
      <c r="P9" s="89"/>
      <c r="Q9" s="89"/>
      <c r="R9" s="89"/>
      <c r="S9" s="89"/>
      <c r="T9" s="89"/>
      <c r="U9" s="89"/>
      <c r="V9" s="89"/>
      <c r="W9" s="89"/>
      <c r="X9" s="89"/>
      <c r="Y9" s="89"/>
    </row>
    <row r="10" spans="1:28" ht="18" thickTop="1" thickBot="1">
      <c r="B10" s="130" t="str">
        <f>E6</f>
        <v>제일농장</v>
      </c>
      <c r="C10" s="131" t="s">
        <v>24</v>
      </c>
      <c r="D10" s="67">
        <f>ROUNDDOWN((J5-J6+1)/7,0)</f>
        <v>36</v>
      </c>
      <c r="E10" s="132" t="s">
        <v>25</v>
      </c>
      <c r="F10" s="68">
        <f>(J5-J6+1)-(D10*7)</f>
        <v>0</v>
      </c>
      <c r="G10" s="133"/>
      <c r="H10" s="133"/>
      <c r="I10" s="133"/>
      <c r="J10" s="133"/>
      <c r="K10" s="133"/>
      <c r="L10" s="133"/>
      <c r="M10" s="133"/>
      <c r="N10" s="133"/>
      <c r="O10" s="133"/>
      <c r="P10" s="134"/>
      <c r="Q10" s="134"/>
      <c r="R10" s="134"/>
      <c r="S10" s="134"/>
      <c r="T10" s="134"/>
      <c r="U10" s="134"/>
      <c r="V10" s="134"/>
      <c r="W10" s="134"/>
      <c r="X10" s="134"/>
      <c r="Y10" s="135"/>
    </row>
    <row r="11" spans="1:28" ht="17.25" thickTop="1">
      <c r="B11" s="136" t="s">
        <v>26</v>
      </c>
      <c r="C11" s="136" t="s">
        <v>27</v>
      </c>
      <c r="D11" s="136" t="s">
        <v>28</v>
      </c>
      <c r="E11" s="136" t="s">
        <v>29</v>
      </c>
      <c r="F11" s="136" t="s">
        <v>30</v>
      </c>
      <c r="G11" s="136" t="s">
        <v>31</v>
      </c>
      <c r="H11" s="136">
        <v>0</v>
      </c>
      <c r="I11" s="136">
        <v>1</v>
      </c>
      <c r="J11" s="136">
        <v>2</v>
      </c>
      <c r="K11" s="136">
        <v>3</v>
      </c>
      <c r="L11" s="136">
        <v>4</v>
      </c>
      <c r="M11" s="136">
        <v>5</v>
      </c>
      <c r="N11" s="136">
        <v>6</v>
      </c>
      <c r="O11" s="136">
        <v>7</v>
      </c>
      <c r="P11" s="136">
        <v>8</v>
      </c>
      <c r="Q11" s="136">
        <v>9</v>
      </c>
      <c r="R11" s="136">
        <v>10</v>
      </c>
      <c r="S11" s="136">
        <v>11</v>
      </c>
      <c r="T11" s="136">
        <v>12</v>
      </c>
      <c r="U11" s="136">
        <v>13</v>
      </c>
      <c r="V11" s="136">
        <v>14</v>
      </c>
      <c r="W11" s="136">
        <v>15</v>
      </c>
      <c r="X11" s="136">
        <v>16</v>
      </c>
      <c r="Y11" s="136">
        <v>17</v>
      </c>
    </row>
    <row r="12" spans="1:28">
      <c r="B12" s="137" t="s">
        <v>80</v>
      </c>
      <c r="C12" s="137" t="s">
        <v>67</v>
      </c>
      <c r="D12" s="61">
        <v>43818</v>
      </c>
      <c r="E12" s="137">
        <v>9329</v>
      </c>
      <c r="F12" s="137">
        <v>40</v>
      </c>
      <c r="G12" s="137">
        <v>10</v>
      </c>
      <c r="H12" s="137"/>
      <c r="I12" s="137"/>
      <c r="J12" s="137"/>
      <c r="K12" s="137">
        <v>1</v>
      </c>
      <c r="L12" s="137"/>
      <c r="M12" s="137">
        <v>2</v>
      </c>
      <c r="N12" s="137"/>
      <c r="O12" s="137">
        <v>1</v>
      </c>
      <c r="P12" s="137">
        <v>3</v>
      </c>
      <c r="Q12" s="137">
        <v>3</v>
      </c>
      <c r="R12" s="137"/>
      <c r="S12" s="137"/>
      <c r="T12" s="137"/>
      <c r="U12" s="137"/>
      <c r="V12" s="137"/>
      <c r="W12" s="137"/>
      <c r="X12" s="137"/>
      <c r="Y12" s="137"/>
    </row>
    <row r="13" spans="1:28">
      <c r="B13" s="137" t="s">
        <v>81</v>
      </c>
      <c r="C13" s="137" t="s">
        <v>82</v>
      </c>
      <c r="D13" s="61">
        <v>43818</v>
      </c>
      <c r="E13" s="137">
        <v>10137</v>
      </c>
      <c r="F13" s="137">
        <v>16</v>
      </c>
      <c r="G13" s="137">
        <v>9</v>
      </c>
      <c r="H13" s="137"/>
      <c r="I13" s="137"/>
      <c r="J13" s="137"/>
      <c r="K13" s="137"/>
      <c r="L13" s="137"/>
      <c r="M13" s="137"/>
      <c r="N13" s="137">
        <v>1</v>
      </c>
      <c r="O13" s="137">
        <v>2</v>
      </c>
      <c r="P13" s="137">
        <v>5</v>
      </c>
      <c r="Q13" s="137">
        <v>1</v>
      </c>
      <c r="R13" s="137"/>
      <c r="S13" s="137"/>
      <c r="T13" s="137"/>
      <c r="U13" s="137"/>
      <c r="V13" s="137"/>
      <c r="W13" s="137"/>
      <c r="X13" s="137"/>
      <c r="Y13" s="137"/>
    </row>
    <row r="14" spans="1:28">
      <c r="B14" s="137" t="s">
        <v>80</v>
      </c>
      <c r="C14" s="137" t="s">
        <v>33</v>
      </c>
      <c r="D14" s="61">
        <v>43818</v>
      </c>
      <c r="E14" s="137">
        <v>14864</v>
      </c>
      <c r="F14" s="137">
        <v>43</v>
      </c>
      <c r="G14" s="137">
        <v>10</v>
      </c>
      <c r="H14" s="137"/>
      <c r="I14" s="137"/>
      <c r="J14" s="137"/>
      <c r="K14" s="137">
        <v>1</v>
      </c>
      <c r="L14" s="137"/>
      <c r="M14" s="137"/>
      <c r="N14" s="137"/>
      <c r="O14" s="137">
        <v>1</v>
      </c>
      <c r="P14" s="137"/>
      <c r="Q14" s="137">
        <v>3</v>
      </c>
      <c r="R14" s="137">
        <v>1</v>
      </c>
      <c r="S14" s="137">
        <v>2</v>
      </c>
      <c r="T14" s="137">
        <v>1</v>
      </c>
      <c r="U14" s="137">
        <v>1</v>
      </c>
      <c r="V14" s="137"/>
      <c r="W14" s="137"/>
      <c r="X14" s="137"/>
      <c r="Y14" s="137"/>
    </row>
    <row r="15" spans="1:28">
      <c r="B15" s="137" t="s">
        <v>81</v>
      </c>
      <c r="C15" s="137" t="s">
        <v>33</v>
      </c>
      <c r="D15" s="61">
        <v>43818</v>
      </c>
      <c r="E15" s="137">
        <v>222222</v>
      </c>
      <c r="F15" s="137">
        <v>35</v>
      </c>
      <c r="G15" s="137">
        <v>9</v>
      </c>
      <c r="H15" s="137"/>
      <c r="I15" s="137"/>
      <c r="J15" s="137"/>
      <c r="K15" s="137"/>
      <c r="L15" s="137"/>
      <c r="M15" s="137"/>
      <c r="N15" s="137">
        <v>1</v>
      </c>
      <c r="O15" s="137">
        <v>3</v>
      </c>
      <c r="P15" s="137">
        <v>1</v>
      </c>
      <c r="Q15" s="137">
        <v>1</v>
      </c>
      <c r="R15" s="137">
        <v>2</v>
      </c>
      <c r="S15" s="137"/>
      <c r="T15" s="137">
        <v>1</v>
      </c>
      <c r="U15" s="137"/>
      <c r="V15" s="137"/>
      <c r="W15" s="137"/>
      <c r="X15" s="137"/>
      <c r="Y15" s="137"/>
    </row>
    <row r="16" spans="1:28">
      <c r="B16" s="137" t="s">
        <v>80</v>
      </c>
      <c r="C16" s="137" t="s">
        <v>83</v>
      </c>
      <c r="D16" s="61">
        <v>43818</v>
      </c>
      <c r="E16" s="137">
        <v>13856</v>
      </c>
      <c r="F16" s="137">
        <v>25</v>
      </c>
      <c r="G16" s="137">
        <v>10</v>
      </c>
      <c r="H16" s="137"/>
      <c r="I16" s="137"/>
      <c r="J16" s="137"/>
      <c r="K16" s="137"/>
      <c r="L16" s="137"/>
      <c r="M16" s="137"/>
      <c r="N16" s="137">
        <v>1</v>
      </c>
      <c r="O16" s="137">
        <v>1</v>
      </c>
      <c r="P16" s="137">
        <v>1</v>
      </c>
      <c r="Q16" s="137">
        <v>1</v>
      </c>
      <c r="R16" s="137">
        <v>4</v>
      </c>
      <c r="S16" s="137">
        <v>2</v>
      </c>
      <c r="T16" s="137"/>
      <c r="U16" s="137"/>
      <c r="V16" s="137"/>
      <c r="W16" s="137"/>
      <c r="X16" s="137"/>
      <c r="Y16" s="137"/>
    </row>
    <row r="17" spans="1:25">
      <c r="B17" s="137" t="s">
        <v>81</v>
      </c>
      <c r="C17" s="137" t="s">
        <v>83</v>
      </c>
      <c r="D17" s="61">
        <v>43818</v>
      </c>
      <c r="E17" s="137">
        <v>13499</v>
      </c>
      <c r="F17" s="137">
        <v>27</v>
      </c>
      <c r="G17" s="137">
        <v>9</v>
      </c>
      <c r="H17" s="137"/>
      <c r="I17" s="137"/>
      <c r="J17" s="137"/>
      <c r="K17" s="137"/>
      <c r="L17" s="137"/>
      <c r="M17" s="137"/>
      <c r="N17" s="137"/>
      <c r="O17" s="137">
        <v>3</v>
      </c>
      <c r="P17" s="137"/>
      <c r="Q17" s="137">
        <v>1</v>
      </c>
      <c r="R17" s="137">
        <v>2</v>
      </c>
      <c r="S17" s="137">
        <v>3</v>
      </c>
      <c r="T17" s="137"/>
      <c r="U17" s="137"/>
      <c r="V17" s="137"/>
      <c r="W17" s="137"/>
      <c r="X17" s="137"/>
      <c r="Y17" s="137"/>
    </row>
    <row r="19" spans="1:25" s="153" customFormat="1">
      <c r="A19" s="1"/>
      <c r="B19" s="69" t="s">
        <v>44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</row>
    <row r="20" spans="1:25" s="153" customFormat="1">
      <c r="A20" s="1"/>
      <c r="B20" s="154" t="s">
        <v>90</v>
      </c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3"/>
    </row>
    <row r="21" spans="1:25" s="153" customFormat="1">
      <c r="A21" s="1"/>
      <c r="B21" s="74" t="s">
        <v>91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5"/>
    </row>
    <row r="22" spans="1:25" s="153" customFormat="1">
      <c r="A22" s="1"/>
      <c r="B22" s="74" t="s">
        <v>92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5"/>
    </row>
    <row r="23" spans="1:25" s="153" customFormat="1">
      <c r="A23" s="1"/>
      <c r="B23" s="74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5"/>
    </row>
    <row r="24" spans="1:25" s="153" customFormat="1">
      <c r="A24" s="1"/>
      <c r="B24" s="76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8"/>
    </row>
  </sheetData>
  <mergeCells count="13">
    <mergeCell ref="G1:I1"/>
    <mergeCell ref="B2:Y2"/>
    <mergeCell ref="B3:Y3"/>
    <mergeCell ref="G5:H5"/>
    <mergeCell ref="J5:N5"/>
    <mergeCell ref="U5:X5"/>
    <mergeCell ref="B5:B8"/>
    <mergeCell ref="G6:H6"/>
    <mergeCell ref="J6:N6"/>
    <mergeCell ref="U6:X6"/>
    <mergeCell ref="G7:H7"/>
    <mergeCell ref="J7:N7"/>
    <mergeCell ref="U7:X7"/>
  </mergeCells>
  <phoneticPr fontId="20" type="noConversion"/>
  <conditionalFormatting sqref="B11:Y1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2:D17">
    <cfRule type="colorScale" priority="3">
      <colorScale>
        <cfvo type="min"/>
        <cfvo type="percentile" val="50"/>
        <cfvo type="max"/>
        <color rgb="FF5A8AC6"/>
        <color rgb="FFFFEB84"/>
        <color rgb="FFF8696B"/>
      </colorScale>
    </cfRule>
  </conditionalFormatting>
  <conditionalFormatting sqref="B12:Y17">
    <cfRule type="colorScale" priority="1">
      <colorScale>
        <cfvo type="min"/>
        <cfvo type="percentile" val="50"/>
        <cfvo type="max"/>
        <color rgb="FF5A8AC6"/>
        <color rgb="FFFFEB84"/>
        <color rgb="FFF8696B"/>
      </colorScale>
    </cfRule>
  </conditionalFormatting>
  <pageMargins left="0.22" right="0.1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14주령</vt:lpstr>
      <vt:lpstr>20주령</vt:lpstr>
      <vt:lpstr>30주령</vt:lpstr>
      <vt:lpstr>36주령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dcterms:created xsi:type="dcterms:W3CDTF">2019-07-21T23:51:12Z</dcterms:created>
  <dcterms:modified xsi:type="dcterms:W3CDTF">2020-05-04T00:32:52Z</dcterms:modified>
</cp:coreProperties>
</file>