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업무\중앙연구소\5. 연구과제\1. 초생추 이력제(주관)\app 개발관련\Uploading files\test\혈청\수정\"/>
    </mc:Choice>
  </mc:AlternateContent>
  <bookViews>
    <workbookView xWindow="0" yWindow="0" windowWidth="28800" windowHeight="12285"/>
  </bookViews>
  <sheets>
    <sheet name="20주령" sheetId="10" r:id="rId1"/>
    <sheet name="graph" sheetId="2" r:id="rId2"/>
  </sheets>
  <definedNames>
    <definedName name="_xlnm._FilterDatabase" localSheetId="0" hidden="1">'20주령'!$B$11:$Y$11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0" l="1"/>
  <c r="F10" i="10" s="1"/>
  <c r="B10" i="10"/>
  <c r="R8" i="2" l="1"/>
  <c r="AA8" i="2"/>
  <c r="AB5" i="2"/>
  <c r="G8" i="2"/>
  <c r="N8" i="2"/>
  <c r="O8" i="2"/>
  <c r="Z3" i="2"/>
  <c r="K10" i="2"/>
  <c r="G9" i="2"/>
  <c r="B7" i="2"/>
  <c r="V12" i="2"/>
  <c r="D10" i="2"/>
  <c r="F5" i="2"/>
  <c r="F3" i="2"/>
  <c r="S7" i="2"/>
  <c r="G7" i="2"/>
  <c r="C4" i="2"/>
  <c r="W12" i="2"/>
  <c r="P5" i="2"/>
  <c r="K12" i="2"/>
  <c r="S14" i="2"/>
  <c r="G3" i="2"/>
  <c r="Z9" i="2"/>
  <c r="AB12" i="2"/>
  <c r="N11" i="2"/>
  <c r="B5" i="2"/>
  <c r="X4" i="2"/>
  <c r="F10" i="2"/>
  <c r="V13" i="2"/>
  <c r="H9" i="2"/>
  <c r="P14" i="2"/>
  <c r="G12" i="2"/>
  <c r="H4" i="2"/>
  <c r="Z7" i="2"/>
  <c r="AB4" i="2"/>
  <c r="D7" i="2"/>
  <c r="W3" i="2"/>
  <c r="X10" i="2"/>
  <c r="X11" i="2"/>
  <c r="N3" i="2"/>
  <c r="J12" i="2"/>
  <c r="C14" i="2"/>
  <c r="B13" i="2"/>
  <c r="B8" i="2"/>
  <c r="V3" i="2"/>
  <c r="F12" i="2"/>
  <c r="W9" i="2"/>
  <c r="P8" i="2"/>
  <c r="G4" i="2"/>
  <c r="O9" i="2"/>
  <c r="O5" i="2"/>
  <c r="K6" i="2"/>
  <c r="P10" i="2"/>
  <c r="D4" i="2"/>
  <c r="X5" i="2"/>
  <c r="S4" i="2"/>
  <c r="L4" i="2"/>
  <c r="V5" i="2"/>
  <c r="AA11" i="2"/>
  <c r="O13" i="2"/>
  <c r="P12" i="2"/>
  <c r="H12" i="2"/>
  <c r="T11" i="2"/>
  <c r="C7" i="2"/>
  <c r="J6" i="2"/>
  <c r="Z5" i="2"/>
  <c r="D3" i="2"/>
  <c r="O6" i="2"/>
  <c r="F4" i="2"/>
  <c r="S5" i="2"/>
  <c r="J13" i="2"/>
  <c r="AB6" i="2"/>
  <c r="S13" i="2"/>
  <c r="Z14" i="2"/>
  <c r="B12" i="2"/>
  <c r="Z11" i="2"/>
  <c r="S12" i="2"/>
  <c r="J5" i="2"/>
  <c r="K11" i="2"/>
  <c r="B9" i="2"/>
  <c r="F6" i="2"/>
  <c r="L6" i="2"/>
  <c r="J9" i="2"/>
  <c r="C5" i="2"/>
  <c r="L10" i="2"/>
  <c r="T12" i="2"/>
  <c r="G14" i="2"/>
  <c r="C10" i="2"/>
  <c r="O7" i="2"/>
  <c r="D8" i="2"/>
  <c r="AA13" i="2"/>
  <c r="AB11" i="2"/>
  <c r="J11" i="2"/>
  <c r="X14" i="2"/>
  <c r="AA4" i="2"/>
  <c r="L12" i="2"/>
  <c r="L11" i="2"/>
  <c r="B6" i="2"/>
  <c r="X7" i="2"/>
  <c r="H6" i="2"/>
  <c r="P6" i="2"/>
  <c r="T7" i="2"/>
  <c r="AB10" i="2"/>
  <c r="T5" i="2"/>
  <c r="X12" i="2"/>
  <c r="R10" i="2"/>
  <c r="R12" i="2"/>
  <c r="K8" i="2"/>
  <c r="B3" i="2"/>
  <c r="AB14" i="2"/>
  <c r="N6" i="2"/>
  <c r="J14" i="2"/>
  <c r="S8" i="2"/>
  <c r="W11" i="2"/>
  <c r="D14" i="2"/>
  <c r="W13" i="2"/>
  <c r="C13" i="2"/>
  <c r="S10" i="2"/>
  <c r="N9" i="2"/>
  <c r="N5" i="2"/>
  <c r="K7" i="2"/>
  <c r="K4" i="2"/>
  <c r="X8" i="2"/>
  <c r="N12" i="2"/>
  <c r="L5" i="2"/>
  <c r="T9" i="2"/>
  <c r="Z13" i="2"/>
  <c r="W8" i="2"/>
  <c r="H7" i="2"/>
  <c r="R5" i="2"/>
  <c r="Z10" i="2"/>
  <c r="H8" i="2"/>
  <c r="D6" i="2"/>
  <c r="AA10" i="2"/>
  <c r="H14" i="2"/>
  <c r="T14" i="2"/>
  <c r="D5" i="2"/>
  <c r="C11" i="2"/>
  <c r="K13" i="2"/>
  <c r="V8" i="2"/>
  <c r="N13" i="2"/>
  <c r="N4" i="2"/>
  <c r="L13" i="2"/>
  <c r="AA12" i="2"/>
  <c r="S11" i="2"/>
  <c r="B4" i="2"/>
  <c r="J3" i="2"/>
  <c r="L9" i="2"/>
  <c r="C8" i="2"/>
  <c r="Z4" i="2"/>
  <c r="D11" i="2"/>
  <c r="F8" i="2"/>
  <c r="Z8" i="2"/>
  <c r="AB8" i="2"/>
  <c r="W14" i="2"/>
  <c r="AB9" i="2"/>
  <c r="K3" i="2"/>
  <c r="P7" i="2"/>
  <c r="AA7" i="2"/>
  <c r="F9" i="2"/>
  <c r="W4" i="2"/>
  <c r="O12" i="2"/>
  <c r="T8" i="2"/>
  <c r="P3" i="2"/>
  <c r="C3" i="2"/>
  <c r="J10" i="2"/>
  <c r="V6" i="2"/>
  <c r="V10" i="2"/>
  <c r="F14" i="2"/>
  <c r="B11" i="2"/>
  <c r="AB7" i="2"/>
  <c r="T4" i="2"/>
  <c r="Z12" i="2"/>
  <c r="H5" i="2"/>
  <c r="G13" i="2"/>
  <c r="S9" i="2"/>
  <c r="X9" i="2"/>
  <c r="K5" i="2"/>
  <c r="K9" i="2"/>
  <c r="N14" i="2"/>
  <c r="R4" i="2"/>
  <c r="H13" i="2"/>
  <c r="W10" i="2"/>
  <c r="T13" i="2"/>
  <c r="AB3" i="2"/>
  <c r="J8" i="2"/>
  <c r="X6" i="2"/>
  <c r="O11" i="2"/>
  <c r="B14" i="2"/>
  <c r="R14" i="2"/>
  <c r="AA5" i="2"/>
  <c r="X3" i="2"/>
  <c r="H11" i="2"/>
  <c r="O10" i="2"/>
  <c r="V9" i="2"/>
  <c r="S3" i="2"/>
  <c r="AB13" i="2"/>
  <c r="AA14" i="2"/>
  <c r="G10" i="2"/>
  <c r="V11" i="2"/>
  <c r="G11" i="2"/>
  <c r="G6" i="2"/>
  <c r="P11" i="2"/>
  <c r="O4" i="2"/>
  <c r="L3" i="2"/>
  <c r="T3" i="2"/>
  <c r="K14" i="2"/>
  <c r="J4" i="2"/>
  <c r="P9" i="2"/>
  <c r="R3" i="2"/>
  <c r="P4" i="2"/>
  <c r="O3" i="2"/>
  <c r="C12" i="2"/>
  <c r="C9" i="2"/>
  <c r="V4" i="2"/>
  <c r="AA9" i="2"/>
  <c r="X13" i="2"/>
  <c r="R6" i="2"/>
  <c r="C6" i="2"/>
  <c r="AA3" i="2"/>
  <c r="T6" i="2"/>
  <c r="T10" i="2"/>
  <c r="J7" i="2"/>
  <c r="N7" i="2"/>
  <c r="N10" i="2"/>
  <c r="L14" i="2"/>
  <c r="R11" i="2"/>
  <c r="G5" i="2"/>
  <c r="W5" i="2"/>
  <c r="Z6" i="2"/>
  <c r="D13" i="2"/>
  <c r="S6" i="2"/>
  <c r="V14" i="2"/>
  <c r="L7" i="2"/>
  <c r="W6" i="2"/>
  <c r="D9" i="2"/>
  <c r="D12" i="2"/>
  <c r="P13" i="2"/>
  <c r="R13" i="2"/>
  <c r="F11" i="2"/>
  <c r="F7" i="2"/>
  <c r="R7" i="2"/>
  <c r="W7" i="2"/>
  <c r="H3" i="2"/>
  <c r="F13" i="2"/>
  <c r="AA6" i="2"/>
  <c r="O14" i="2"/>
  <c r="V7" i="2"/>
  <c r="B10" i="2"/>
  <c r="H10" i="2"/>
  <c r="L8" i="2"/>
  <c r="R9" i="2"/>
  <c r="M8" i="2" l="1"/>
  <c r="I10" i="2"/>
  <c r="I3" i="2"/>
  <c r="Q13" i="2"/>
  <c r="E12" i="2"/>
  <c r="E9" i="2"/>
  <c r="M7" i="2"/>
  <c r="E13" i="2"/>
  <c r="M14" i="2"/>
  <c r="U10" i="2"/>
  <c r="U6" i="2"/>
  <c r="Y13" i="2"/>
  <c r="Q4" i="2"/>
  <c r="Q9" i="2"/>
  <c r="U3" i="2"/>
  <c r="M3" i="2"/>
  <c r="Q11" i="2"/>
  <c r="AC13" i="2"/>
  <c r="I11" i="2"/>
  <c r="Y3" i="2"/>
  <c r="Y6" i="2"/>
  <c r="AC3" i="2"/>
  <c r="U13" i="2"/>
  <c r="I13" i="2"/>
  <c r="Y9" i="2"/>
  <c r="I5" i="2"/>
  <c r="U4" i="2"/>
  <c r="AC7" i="2"/>
  <c r="Q3" i="2"/>
  <c r="U8" i="2"/>
  <c r="Q7" i="2"/>
  <c r="AC9" i="2"/>
  <c r="AC8" i="2"/>
  <c r="E11" i="2"/>
  <c r="M9" i="2"/>
  <c r="M13" i="2"/>
  <c r="E5" i="2"/>
  <c r="U14" i="2"/>
  <c r="I14" i="2"/>
  <c r="E6" i="2"/>
  <c r="I8" i="2"/>
  <c r="I7" i="2"/>
  <c r="U9" i="2"/>
  <c r="M5" i="2"/>
  <c r="Y8" i="2"/>
  <c r="E14" i="2"/>
  <c r="AC14" i="2"/>
  <c r="Y12" i="2"/>
  <c r="U5" i="2"/>
  <c r="AC10" i="2"/>
  <c r="U7" i="2"/>
  <c r="Q6" i="2"/>
  <c r="I6" i="2"/>
  <c r="Y7" i="2"/>
  <c r="M11" i="2"/>
  <c r="M12" i="2"/>
  <c r="Y14" i="2"/>
  <c r="AC11" i="2"/>
  <c r="E8" i="2"/>
  <c r="U12" i="2"/>
  <c r="M10" i="2"/>
  <c r="M6" i="2"/>
  <c r="AC6" i="2"/>
  <c r="E3" i="2"/>
  <c r="U11" i="2"/>
  <c r="I12" i="2"/>
  <c r="Q12" i="2"/>
  <c r="M4" i="2"/>
  <c r="Y5" i="2"/>
  <c r="E4" i="2"/>
  <c r="Q10" i="2"/>
  <c r="Q8" i="2"/>
  <c r="Y11" i="2"/>
  <c r="Y10" i="2"/>
  <c r="E7" i="2"/>
  <c r="AC4" i="2"/>
  <c r="I4" i="2"/>
  <c r="Q14" i="2"/>
  <c r="I9" i="2"/>
  <c r="Y4" i="2"/>
  <c r="AC12" i="2"/>
  <c r="Q5" i="2"/>
  <c r="E10" i="2"/>
  <c r="AC5" i="2"/>
</calcChain>
</file>

<file path=xl/sharedStrings.xml><?xml version="1.0" encoding="utf-8"?>
<sst xmlns="http://schemas.openxmlformats.org/spreadsheetml/2006/main" count="66" uniqueCount="56">
  <si>
    <t>Case</t>
  </si>
  <si>
    <t>Assay</t>
  </si>
  <si>
    <t>Date</t>
  </si>
  <si>
    <t>AMean</t>
  </si>
  <si>
    <t>CV</t>
  </si>
  <si>
    <t>Count</t>
  </si>
  <si>
    <t>MSMG</t>
    <phoneticPr fontId="3" type="noConversion"/>
  </si>
  <si>
    <t>SE</t>
    <phoneticPr fontId="3" type="noConversion"/>
  </si>
  <si>
    <t>ND</t>
    <phoneticPr fontId="3" type="noConversion"/>
  </si>
  <si>
    <t>AI</t>
    <phoneticPr fontId="3" type="noConversion"/>
  </si>
  <si>
    <t>54주령</t>
    <phoneticPr fontId="3" type="noConversion"/>
  </si>
  <si>
    <t>od</t>
    <phoneticPr fontId="3" type="noConversion"/>
  </si>
  <si>
    <t>positive%</t>
    <phoneticPr fontId="3" type="noConversion"/>
  </si>
  <si>
    <t>EDS</t>
    <phoneticPr fontId="3" type="noConversion"/>
  </si>
  <si>
    <t>APV</t>
    <phoneticPr fontId="3" type="noConversion"/>
  </si>
  <si>
    <t>IBV</t>
    <phoneticPr fontId="3" type="noConversion"/>
  </si>
  <si>
    <t>IBD</t>
    <phoneticPr fontId="3" type="noConversion"/>
  </si>
  <si>
    <t>CAV</t>
    <phoneticPr fontId="3" type="noConversion"/>
  </si>
  <si>
    <t>AE</t>
    <phoneticPr fontId="3" type="noConversion"/>
  </si>
  <si>
    <t>REO</t>
    <phoneticPr fontId="3" type="noConversion"/>
  </si>
  <si>
    <t>IBH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</si>
  <si>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</si>
  <si>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</si>
  <si>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24주령</t>
    <phoneticPr fontId="3" type="noConversion"/>
  </si>
  <si>
    <t>28주령</t>
    <phoneticPr fontId="3" type="noConversion"/>
  </si>
  <si>
    <t>34주령</t>
    <phoneticPr fontId="3" type="noConversion"/>
  </si>
  <si>
    <t>42주령</t>
    <phoneticPr fontId="3" type="noConversion"/>
  </si>
  <si>
    <t>20주령</t>
    <phoneticPr fontId="3" type="noConversion"/>
  </si>
  <si>
    <t>48주령</t>
    <phoneticPr fontId="3" type="noConversion"/>
  </si>
  <si>
    <t>(주)체리부로 중앙연구소</t>
    <phoneticPr fontId="8" type="noConversion"/>
  </si>
  <si>
    <t xml:space="preserve">  (우) 28127  충북 청주시 청원구 오창읍 중부로 1555  /  Tel (043)240-7671~3 / Fax (043)240-7674</t>
    <phoneticPr fontId="4" type="noConversion"/>
  </si>
  <si>
    <t>1. 의뢰사항</t>
    <phoneticPr fontId="4" type="noConversion"/>
  </si>
  <si>
    <t>접  수  내  용</t>
    <phoneticPr fontId="4" type="noConversion"/>
  </si>
  <si>
    <t>접수  번호 :</t>
    <phoneticPr fontId="4" type="noConversion"/>
  </si>
  <si>
    <t>20-0951</t>
    <phoneticPr fontId="3" type="noConversion"/>
  </si>
  <si>
    <t xml:space="preserve"> 접수  일자 :</t>
    <phoneticPr fontId="4" type="noConversion"/>
  </si>
  <si>
    <t xml:space="preserve"> 발송  일자 :</t>
    <phoneticPr fontId="8" type="noConversion"/>
  </si>
  <si>
    <t>고        객 :</t>
    <phoneticPr fontId="4" type="noConversion"/>
  </si>
  <si>
    <t>천북농장</t>
    <phoneticPr fontId="3" type="noConversion"/>
  </si>
  <si>
    <t xml:space="preserve"> 입  추  일  :</t>
    <phoneticPr fontId="8" type="noConversion"/>
  </si>
  <si>
    <t xml:space="preserve"> 사육  규모 :</t>
    <phoneticPr fontId="4" type="noConversion"/>
  </si>
  <si>
    <t>수</t>
    <phoneticPr fontId="8" type="noConversion"/>
  </si>
  <si>
    <t>주        소 :</t>
    <phoneticPr fontId="4" type="noConversion"/>
  </si>
  <si>
    <t xml:space="preserve"> 채  혈  일  :</t>
    <phoneticPr fontId="8" type="noConversion"/>
  </si>
  <si>
    <t xml:space="preserve"> 전화  번호 :</t>
    <phoneticPr fontId="8" type="noConversion"/>
  </si>
  <si>
    <t>기타  사항 :</t>
    <phoneticPr fontId="3" type="noConversion"/>
  </si>
  <si>
    <t>2. 검사결과</t>
    <phoneticPr fontId="4" type="noConversion"/>
  </si>
  <si>
    <t>주령:</t>
    <phoneticPr fontId="8" type="noConversion"/>
  </si>
  <si>
    <t>일령:</t>
    <phoneticPr fontId="8" type="noConversion"/>
  </si>
  <si>
    <r>
      <t>20-0951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  <phoneticPr fontId="3" type="noConversion"/>
  </si>
  <si>
    <t>MSMG</t>
    <phoneticPr fontId="3" type="noConversion"/>
  </si>
  <si>
    <r>
      <t>20-0955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230</t>
    </r>
    <phoneticPr fontId="3" type="noConversion"/>
  </si>
  <si>
    <t>SE</t>
    <phoneticPr fontId="3" type="noConversion"/>
  </si>
  <si>
    <t>IBV</t>
    <phoneticPr fontId="3" type="noConversion"/>
  </si>
  <si>
    <t>CAV</t>
    <phoneticPr fontId="3" type="noConversion"/>
  </si>
  <si>
    <t xml:space="preserve">코   멘   트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</si>
</sst>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yyyy&quot;-&quot;m&quot;-&quot;d;@"/>
    <numFmt numFmtId="177" formatCode="yy\.mm\.dd"/>
    <numFmt numFmtId="178" formatCode="0_);[Red]\(0\)"/>
    <numFmt numFmtId="179" formatCode="0.0%"/>
  </numFmts>
  <fonts count="3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8"/>
      <color theme="1"/>
      <name val="Arial"/>
      <family val="2"/>
    </font>
    <font>
      <sz val="8"/>
      <color theme="1"/>
      <name val="맑은 고딕"/>
      <family val="3"/>
      <charset val="129"/>
    </font>
    <font>
      <sz val="12"/>
      <name val="바탕체"/>
      <family val="1"/>
      <charset val="129"/>
    </font>
    <font>
      <sz val="10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4" fillId="0" borderId="0"/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6" borderId="17" xfId="0" applyFill="1" applyBorder="1">
      <alignment vertical="center"/>
    </xf>
    <xf numFmtId="0" fontId="0" fillId="0" borderId="0" xfId="0" applyBorder="1">
      <alignment vertical="center"/>
    </xf>
    <xf numFmtId="179" fontId="0" fillId="6" borderId="18" xfId="2" applyNumberFormat="1" applyFont="1" applyFill="1" applyBorder="1">
      <alignment vertical="center"/>
    </xf>
    <xf numFmtId="0" fontId="0" fillId="6" borderId="19" xfId="0" applyFill="1" applyBorder="1">
      <alignment vertical="center"/>
    </xf>
    <xf numFmtId="0" fontId="0" fillId="0" borderId="20" xfId="0" applyBorder="1">
      <alignment vertical="center"/>
    </xf>
    <xf numFmtId="179" fontId="0" fillId="6" borderId="21" xfId="2" applyNumberFormat="1" applyFont="1" applyFill="1" applyBorder="1">
      <alignment vertical="center"/>
    </xf>
    <xf numFmtId="0" fontId="6" fillId="0" borderId="0" xfId="5" applyFont="1">
      <alignment vertical="center"/>
    </xf>
    <xf numFmtId="0" fontId="2" fillId="0" borderId="0" xfId="5" applyFont="1" applyBorder="1" applyAlignment="1">
      <alignment vertical="center"/>
    </xf>
    <xf numFmtId="0" fontId="5" fillId="0" borderId="0" xfId="5" applyFont="1" applyBorder="1" applyAlignment="1"/>
    <xf numFmtId="0" fontId="6" fillId="0" borderId="0" xfId="5" applyFont="1" applyBorder="1">
      <alignment vertical="center"/>
    </xf>
    <xf numFmtId="0" fontId="7" fillId="0" borderId="0" xfId="5" applyFont="1" applyBorder="1" applyAlignment="1">
      <alignment horizontal="left" vertical="center"/>
    </xf>
    <xf numFmtId="0" fontId="9" fillId="0" borderId="0" xfId="5" applyFont="1" applyBorder="1" applyAlignment="1">
      <alignment horizontal="center" vertical="center"/>
    </xf>
    <xf numFmtId="0" fontId="1" fillId="0" borderId="0" xfId="5">
      <alignment vertical="center"/>
    </xf>
    <xf numFmtId="0" fontId="26" fillId="0" borderId="0" xfId="5" applyFont="1" applyBorder="1" applyAlignment="1"/>
    <xf numFmtId="0" fontId="12" fillId="0" borderId="0" xfId="5" applyFont="1" applyBorder="1" applyAlignment="1">
      <alignment vertical="center"/>
    </xf>
    <xf numFmtId="0" fontId="13" fillId="0" borderId="0" xfId="5" applyFont="1" applyBorder="1" applyAlignment="1"/>
    <xf numFmtId="0" fontId="5" fillId="0" borderId="0" xfId="5" applyFont="1">
      <alignment vertical="center"/>
    </xf>
    <xf numFmtId="0" fontId="14" fillId="0" borderId="1" xfId="5" applyFont="1" applyBorder="1" applyAlignment="1">
      <alignment horizontal="justify" vertical="center"/>
    </xf>
    <xf numFmtId="0" fontId="14" fillId="0" borderId="2" xfId="5" applyFont="1" applyBorder="1" applyAlignment="1">
      <alignment horizontal="left" vertical="center"/>
    </xf>
    <xf numFmtId="14" fontId="14" fillId="0" borderId="2" xfId="5" applyNumberFormat="1" applyFont="1" applyBorder="1" applyAlignment="1" applyProtection="1">
      <alignment horizontal="center" vertical="center"/>
      <protection locked="0"/>
    </xf>
    <xf numFmtId="0" fontId="14" fillId="0" borderId="2" xfId="5" applyFont="1" applyBorder="1" applyAlignment="1" applyProtection="1">
      <alignment horizontal="center" vertical="center"/>
      <protection locked="0"/>
    </xf>
    <xf numFmtId="0" fontId="15" fillId="0" borderId="2" xfId="5" applyFont="1" applyBorder="1">
      <alignment vertical="center"/>
    </xf>
    <xf numFmtId="0" fontId="14" fillId="0" borderId="2" xfId="5" applyFont="1" applyBorder="1" applyAlignment="1">
      <alignment vertical="center"/>
    </xf>
    <xf numFmtId="0" fontId="15" fillId="0" borderId="2" xfId="5" applyFont="1" applyBorder="1" applyAlignment="1"/>
    <xf numFmtId="14" fontId="14" fillId="0" borderId="2" xfId="5" applyNumberFormat="1" applyFont="1" applyBorder="1" applyAlignment="1">
      <alignment horizontal="center" vertical="center"/>
    </xf>
    <xf numFmtId="0" fontId="15" fillId="0" borderId="3" xfId="5" applyFont="1" applyBorder="1">
      <alignment vertical="center"/>
    </xf>
    <xf numFmtId="0" fontId="14" fillId="0" borderId="4" xfId="5" applyFont="1" applyBorder="1" applyAlignment="1">
      <alignment horizontal="justify" vertical="center"/>
    </xf>
    <xf numFmtId="0" fontId="14" fillId="0" borderId="0" xfId="5" applyFont="1" applyBorder="1" applyAlignment="1">
      <alignment horizontal="left" vertical="center"/>
    </xf>
    <xf numFmtId="0" fontId="14" fillId="0" borderId="0" xfId="5" applyFont="1" applyBorder="1" applyAlignment="1" applyProtection="1">
      <alignment horizontal="center" vertical="center"/>
      <protection locked="0"/>
    </xf>
    <xf numFmtId="0" fontId="16" fillId="0" borderId="0" xfId="5" applyFont="1" applyBorder="1" applyAlignment="1" applyProtection="1">
      <alignment horizontal="center" vertical="center"/>
      <protection locked="0"/>
    </xf>
    <xf numFmtId="0" fontId="15" fillId="0" borderId="0" xfId="5" applyFont="1" applyBorder="1">
      <alignment vertical="center"/>
    </xf>
    <xf numFmtId="0" fontId="14" fillId="0" borderId="0" xfId="5" applyFont="1" applyBorder="1" applyAlignment="1">
      <alignment vertical="center"/>
    </xf>
    <xf numFmtId="177" fontId="14" fillId="0" borderId="0" xfId="5" applyNumberFormat="1" applyFont="1" applyBorder="1" applyAlignment="1" applyProtection="1">
      <alignment horizontal="center" vertical="center"/>
      <protection locked="0"/>
    </xf>
    <xf numFmtId="0" fontId="14" fillId="0" borderId="5" xfId="5" applyFont="1" applyBorder="1" applyAlignment="1">
      <alignment vertical="center"/>
    </xf>
    <xf numFmtId="0" fontId="17" fillId="0" borderId="0" xfId="5" applyFont="1" applyBorder="1" applyAlignment="1" applyProtection="1">
      <alignment horizontal="center" vertical="center"/>
      <protection locked="0"/>
    </xf>
    <xf numFmtId="0" fontId="15" fillId="0" borderId="0" xfId="5" applyFont="1" applyBorder="1" applyAlignment="1">
      <alignment horizontal="left"/>
    </xf>
    <xf numFmtId="0" fontId="15" fillId="0" borderId="5" xfId="5" applyFont="1" applyBorder="1">
      <alignment vertical="center"/>
    </xf>
    <xf numFmtId="0" fontId="26" fillId="0" borderId="0" xfId="5" applyFont="1" applyBorder="1" applyAlignment="1">
      <alignment vertical="top"/>
    </xf>
    <xf numFmtId="0" fontId="14" fillId="0" borderId="31" xfId="5" applyFont="1" applyBorder="1" applyAlignment="1">
      <alignment horizontal="justify" vertical="center"/>
    </xf>
    <xf numFmtId="0" fontId="14" fillId="0" borderId="6" xfId="5" applyFont="1" applyBorder="1" applyAlignment="1">
      <alignment horizontal="left" vertical="center"/>
    </xf>
    <xf numFmtId="0" fontId="17" fillId="0" borderId="6" xfId="5" applyFont="1" applyBorder="1" applyAlignment="1" applyProtection="1">
      <alignment horizontal="center" vertical="center"/>
      <protection locked="0"/>
    </xf>
    <xf numFmtId="0" fontId="15" fillId="0" borderId="6" xfId="5" applyFont="1" applyBorder="1" applyAlignment="1">
      <alignment horizontal="left"/>
    </xf>
    <xf numFmtId="0" fontId="15" fillId="0" borderId="6" xfId="5" applyFont="1" applyBorder="1">
      <alignment vertical="center"/>
    </xf>
    <xf numFmtId="0" fontId="14" fillId="0" borderId="6" xfId="5" applyFont="1" applyBorder="1" applyAlignment="1">
      <alignment vertical="center"/>
    </xf>
    <xf numFmtId="0" fontId="15" fillId="0" borderId="7" xfId="5" applyFont="1" applyBorder="1">
      <alignment vertical="center"/>
    </xf>
    <xf numFmtId="0" fontId="18" fillId="0" borderId="0" xfId="5" applyFont="1" applyBorder="1" applyAlignment="1">
      <alignment vertical="center"/>
    </xf>
    <xf numFmtId="0" fontId="13" fillId="0" borderId="0" xfId="5" applyFont="1" applyFill="1" applyBorder="1" applyAlignment="1">
      <alignment horizontal="center" vertical="center"/>
    </xf>
    <xf numFmtId="0" fontId="27" fillId="0" borderId="0" xfId="5" applyFont="1" applyFill="1" applyBorder="1" applyAlignment="1">
      <alignment horizontal="center" vertical="center"/>
    </xf>
    <xf numFmtId="0" fontId="13" fillId="0" borderId="0" xfId="5" applyFont="1" applyFill="1" applyBorder="1" applyAlignment="1" applyProtection="1">
      <alignment horizontal="center" vertical="center"/>
      <protection locked="0"/>
    </xf>
    <xf numFmtId="0" fontId="18" fillId="0" borderId="0" xfId="5" applyFont="1" applyFill="1" applyBorder="1" applyAlignment="1" applyProtection="1">
      <alignment horizontal="center" vertical="center"/>
      <protection locked="0"/>
    </xf>
    <xf numFmtId="0" fontId="19" fillId="4" borderId="8" xfId="5" applyFont="1" applyFill="1" applyBorder="1" applyAlignment="1">
      <alignment horizontal="center" vertical="center"/>
    </xf>
    <xf numFmtId="0" fontId="20" fillId="5" borderId="9" xfId="5" applyFont="1" applyFill="1" applyBorder="1" applyAlignment="1">
      <alignment horizontal="center" vertical="center"/>
    </xf>
    <xf numFmtId="178" fontId="20" fillId="5" borderId="9" xfId="5" applyNumberFormat="1" applyFont="1" applyFill="1" applyBorder="1" applyAlignment="1">
      <alignment horizontal="center" vertical="center"/>
    </xf>
    <xf numFmtId="0" fontId="20" fillId="5" borderId="10" xfId="5" applyFont="1" applyFill="1" applyBorder="1" applyAlignment="1" applyProtection="1">
      <alignment horizontal="center" vertical="center"/>
      <protection locked="0"/>
    </xf>
    <xf numFmtId="0" fontId="20" fillId="5" borderId="11" xfId="5" applyFont="1" applyFill="1" applyBorder="1" applyAlignment="1" applyProtection="1">
      <alignment horizontal="center" vertical="center"/>
      <protection locked="0"/>
    </xf>
    <xf numFmtId="0" fontId="21" fillId="5" borderId="11" xfId="5" applyFont="1" applyFill="1" applyBorder="1" applyAlignment="1" applyProtection="1">
      <alignment horizontal="center" vertical="center"/>
      <protection locked="0"/>
    </xf>
    <xf numFmtId="0" fontId="6" fillId="5" borderId="11" xfId="5" applyFont="1" applyFill="1" applyBorder="1">
      <alignment vertical="center"/>
    </xf>
    <xf numFmtId="0" fontId="6" fillId="5" borderId="12" xfId="5" applyFont="1" applyFill="1" applyBorder="1">
      <alignment vertical="center"/>
    </xf>
    <xf numFmtId="0" fontId="28" fillId="0" borderId="32" xfId="5" applyFont="1" applyBorder="1" applyAlignment="1">
      <alignment horizontal="center" vertical="center"/>
    </xf>
    <xf numFmtId="0" fontId="11" fillId="5" borderId="22" xfId="5" applyFont="1" applyFill="1" applyBorder="1" applyAlignment="1">
      <alignment horizontal="center" vertical="center"/>
    </xf>
    <xf numFmtId="0" fontId="25" fillId="0" borderId="23" xfId="5" quotePrefix="1" applyFont="1" applyBorder="1">
      <alignment vertical="center"/>
    </xf>
    <xf numFmtId="0" fontId="6" fillId="0" borderId="24" xfId="5" applyFont="1" applyBorder="1">
      <alignment vertical="center"/>
    </xf>
    <xf numFmtId="0" fontId="6" fillId="0" borderId="25" xfId="5" applyFont="1" applyBorder="1">
      <alignment vertical="center"/>
    </xf>
    <xf numFmtId="0" fontId="6" fillId="0" borderId="26" xfId="5" quotePrefix="1" applyFont="1" applyBorder="1">
      <alignment vertical="center"/>
    </xf>
    <xf numFmtId="0" fontId="6" fillId="0" borderId="27" xfId="5" applyFont="1" applyBorder="1">
      <alignment vertical="center"/>
    </xf>
    <xf numFmtId="0" fontId="25" fillId="0" borderId="26" xfId="5" quotePrefix="1" applyFont="1" applyBorder="1">
      <alignment vertical="center"/>
    </xf>
    <xf numFmtId="0" fontId="6" fillId="0" borderId="28" xfId="5" quotePrefix="1" applyFont="1" applyBorder="1">
      <alignment vertical="center"/>
    </xf>
    <xf numFmtId="0" fontId="6" fillId="0" borderId="29" xfId="5" applyFont="1" applyBorder="1">
      <alignment vertical="center"/>
    </xf>
    <xf numFmtId="0" fontId="6" fillId="0" borderId="30" xfId="5" applyFont="1" applyBorder="1">
      <alignment vertical="center"/>
    </xf>
    <xf numFmtId="0" fontId="7" fillId="0" borderId="0" xfId="5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14" fontId="22" fillId="0" borderId="13" xfId="0" applyNumberFormat="1" applyFont="1" applyBorder="1" applyAlignment="1">
      <alignment horizontal="center" vertical="center"/>
    </xf>
    <xf numFmtId="0" fontId="7" fillId="0" borderId="0" xfId="5" applyFont="1" applyBorder="1" applyAlignment="1">
      <alignment horizontal="center" vertical="center"/>
    </xf>
    <xf numFmtId="0" fontId="10" fillId="2" borderId="0" xfId="5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/>
    </xf>
    <xf numFmtId="0" fontId="14" fillId="0" borderId="1" xfId="5" applyFont="1" applyBorder="1" applyAlignment="1">
      <alignment horizontal="center" vertical="center" textRotation="91"/>
    </xf>
    <xf numFmtId="0" fontId="14" fillId="0" borderId="4" xfId="5" applyFont="1" applyBorder="1" applyAlignment="1">
      <alignment horizontal="center" vertical="center" textRotation="91"/>
    </xf>
    <xf numFmtId="0" fontId="14" fillId="0" borderId="31" xfId="5" applyFont="1" applyBorder="1" applyAlignment="1">
      <alignment horizontal="center" vertical="center" textRotation="91"/>
    </xf>
    <xf numFmtId="0" fontId="14" fillId="0" borderId="2" xfId="5" applyFont="1" applyBorder="1" applyAlignment="1">
      <alignment horizontal="center" vertical="center"/>
    </xf>
    <xf numFmtId="176" fontId="14" fillId="0" borderId="2" xfId="5" applyNumberFormat="1" applyFont="1" applyBorder="1" applyAlignment="1" applyProtection="1">
      <alignment horizontal="center" vertical="center"/>
      <protection locked="0"/>
    </xf>
    <xf numFmtId="14" fontId="15" fillId="0" borderId="2" xfId="5" applyNumberFormat="1" applyFont="1" applyBorder="1" applyAlignment="1">
      <alignment horizontal="center" vertical="center"/>
    </xf>
    <xf numFmtId="0" fontId="15" fillId="0" borderId="2" xfId="5" applyFont="1" applyBorder="1" applyAlignment="1">
      <alignment horizontal="center" vertical="center"/>
    </xf>
    <xf numFmtId="0" fontId="14" fillId="0" borderId="0" xfId="5" applyFont="1" applyBorder="1" applyAlignment="1">
      <alignment horizontal="center" vertical="center"/>
    </xf>
    <xf numFmtId="176" fontId="14" fillId="0" borderId="0" xfId="6" applyNumberFormat="1" applyFont="1" applyBorder="1" applyAlignment="1" applyProtection="1">
      <alignment horizontal="center" vertical="center"/>
      <protection locked="0"/>
    </xf>
    <xf numFmtId="0" fontId="15" fillId="0" borderId="0" xfId="5" applyFont="1" applyBorder="1" applyAlignment="1">
      <alignment horizontal="center" vertical="center"/>
    </xf>
    <xf numFmtId="0" fontId="29" fillId="0" borderId="0" xfId="5" applyFont="1" applyAlignment="1">
      <alignment horizontal="center" vertical="center"/>
    </xf>
    <xf numFmtId="0" fontId="28" fillId="0" borderId="0" xfId="5" applyFont="1" applyAlignment="1">
      <alignment horizontal="center" vertical="center"/>
    </xf>
    <xf numFmtId="176" fontId="14" fillId="0" borderId="0" xfId="5" applyNumberFormat="1" applyFont="1" applyBorder="1" applyAlignment="1" applyProtection="1">
      <alignment horizontal="center" vertical="center"/>
      <protection locked="0"/>
    </xf>
    <xf numFmtId="0" fontId="14" fillId="0" borderId="6" xfId="5" applyFont="1" applyBorder="1" applyAlignment="1">
      <alignment horizontal="center" vertical="center"/>
    </xf>
    <xf numFmtId="176" fontId="14" fillId="0" borderId="6" xfId="5" applyNumberFormat="1" applyFont="1" applyBorder="1" applyAlignment="1" applyProtection="1">
      <alignment horizontal="center" vertical="center"/>
      <protection locked="0"/>
    </xf>
    <xf numFmtId="0" fontId="15" fillId="0" borderId="6" xfId="5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9">
    <cellStyle name="백분율" xfId="2" builtinId="5"/>
    <cellStyle name="백분율 2" xfId="8"/>
    <cellStyle name="백분율 3" xfId="14"/>
    <cellStyle name="쉼표 [0] 2" xfId="1"/>
    <cellStyle name="표준" xfId="0" builtinId="0"/>
    <cellStyle name="표준 2" xfId="4"/>
    <cellStyle name="표준 2 2" xfId="7"/>
    <cellStyle name="표준 2 3" xfId="15"/>
    <cellStyle name="표준 2 4" xfId="16"/>
    <cellStyle name="표준 2 5" xfId="9"/>
    <cellStyle name="표준 2 6" xfId="10"/>
    <cellStyle name="표준 3" xfId="6"/>
    <cellStyle name="표준 4" xfId="11"/>
    <cellStyle name="표준 4 2" xfId="12"/>
    <cellStyle name="표준 4 3" xfId="13"/>
    <cellStyle name="표준 5" xfId="5"/>
    <cellStyle name="표준 5 2" xfId="17"/>
    <cellStyle name="표준 9" xfId="3"/>
    <cellStyle name="표준 9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ND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(graph!$B$3,graph!$F$3,graph!$J$3,graph!$N$3,graph!$R$3)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A-45D8-8CBE-7AE26D534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00864"/>
        <c:axId val="134624000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(graph!$E$3,graph!$I$3,graph!$M$3,graph!$Q$3,graph!$U$3)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A-45D8-8CBE-7AE26D534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843008"/>
        <c:axId val="134625920"/>
      </c:lineChart>
      <c:catAx>
        <c:axId val="13410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624000"/>
        <c:crosses val="autoZero"/>
        <c:auto val="1"/>
        <c:lblAlgn val="ctr"/>
        <c:lblOffset val="100"/>
        <c:noMultiLvlLbl val="0"/>
      </c:catAx>
      <c:valAx>
        <c:axId val="134624000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100864"/>
        <c:crosses val="autoZero"/>
        <c:crossBetween val="between"/>
      </c:valAx>
      <c:valAx>
        <c:axId val="13462592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843008"/>
        <c:crosses val="max"/>
        <c:crossBetween val="between"/>
      </c:valAx>
      <c:catAx>
        <c:axId val="134843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4625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IBH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(graph!$B$12,graph!$F$12,graph!$J$12,graph!$N$12,graph!$R$12)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8-4663-8055-FAC4B5281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67168"/>
        <c:axId val="8256870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(graph!$E$12,graph!$I$12,graph!$M$12,graph!$Q$12,graph!$U$12)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8-4663-8055-FAC4B5281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70048"/>
        <c:axId val="82570240"/>
      </c:lineChart>
      <c:catAx>
        <c:axId val="8256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568704"/>
        <c:crosses val="autoZero"/>
        <c:auto val="1"/>
        <c:lblAlgn val="ctr"/>
        <c:lblOffset val="100"/>
        <c:noMultiLvlLbl val="0"/>
      </c:catAx>
      <c:valAx>
        <c:axId val="8256870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567168"/>
        <c:crosses val="autoZero"/>
        <c:crossBetween val="between"/>
      </c:valAx>
      <c:valAx>
        <c:axId val="8257024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3170048"/>
        <c:crosses val="max"/>
        <c:crossBetween val="between"/>
      </c:valAx>
      <c:catAx>
        <c:axId val="83170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25702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MSMG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(graph!$B$13,graph!$F$13,graph!$J$13,graph!$N$13,graph!$R$13)</c:f>
              <c:numCache>
                <c:formatCode>General</c:formatCode>
                <c:ptCount val="5"/>
                <c:pt idx="0">
                  <c:v>11222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E2-4089-8A55-C38525E6C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188736"/>
        <c:axId val="83202816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(graph!$E$13,graph!$I$13,graph!$M$13,graph!$Q$13,graph!$U$13)</c:f>
              <c:numCache>
                <c:formatCode>0.0%</c:formatCode>
                <c:ptCount val="5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2-4089-8A55-C38525E6C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06144"/>
        <c:axId val="83204352"/>
      </c:lineChart>
      <c:catAx>
        <c:axId val="8318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3202816"/>
        <c:crosses val="autoZero"/>
        <c:auto val="1"/>
        <c:lblAlgn val="ctr"/>
        <c:lblOffset val="100"/>
        <c:noMultiLvlLbl val="0"/>
      </c:catAx>
      <c:valAx>
        <c:axId val="83202816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3188736"/>
        <c:crosses val="autoZero"/>
        <c:crossBetween val="between"/>
      </c:valAx>
      <c:valAx>
        <c:axId val="8320435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3206144"/>
        <c:crosses val="max"/>
        <c:crossBetween val="between"/>
      </c:valAx>
      <c:catAx>
        <c:axId val="83206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3204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SE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(graph!$B$14,graph!$F$14,graph!$J$14,graph!$N$14,graph!$R$14)</c:f>
              <c:numCache>
                <c:formatCode>General</c:formatCode>
                <c:ptCount val="5"/>
                <c:pt idx="0">
                  <c:v>10.5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02-4149-AB90-F9ACACF5E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51584"/>
        <c:axId val="83253120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(graph!$E$14,graph!$I$14,graph!$M$14,graph!$Q$14,graph!$U$14)</c:f>
              <c:numCache>
                <c:formatCode>0.0%</c:formatCode>
                <c:ptCount val="5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02-4149-AB90-F9ACACF5E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60544"/>
        <c:axId val="83254656"/>
      </c:lineChart>
      <c:catAx>
        <c:axId val="8325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3253120"/>
        <c:crosses val="autoZero"/>
        <c:auto val="1"/>
        <c:lblAlgn val="ctr"/>
        <c:lblOffset val="100"/>
        <c:noMultiLvlLbl val="0"/>
      </c:catAx>
      <c:valAx>
        <c:axId val="83253120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3251584"/>
        <c:crosses val="autoZero"/>
        <c:crossBetween val="between"/>
      </c:valAx>
      <c:valAx>
        <c:axId val="8325465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3260544"/>
        <c:crosses val="max"/>
        <c:crossBetween val="between"/>
      </c:valAx>
      <c:catAx>
        <c:axId val="83260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3254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AI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(graph!$B$4,graph!$F$4,graph!$J$4,graph!$N$4,graph!$R$4)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F5-4B0E-A0B8-5021317EF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890496"/>
        <c:axId val="142892032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(graph!$E$4,graph!$I$4,graph!$M$4,graph!$Q$4,graph!$U$4)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5-4B0E-A0B8-5021317EF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239360"/>
        <c:axId val="158237440"/>
      </c:lineChart>
      <c:catAx>
        <c:axId val="14289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2892032"/>
        <c:crosses val="autoZero"/>
        <c:auto val="1"/>
        <c:lblAlgn val="ctr"/>
        <c:lblOffset val="100"/>
        <c:noMultiLvlLbl val="0"/>
      </c:catAx>
      <c:valAx>
        <c:axId val="142892032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2890496"/>
        <c:crosses val="autoZero"/>
        <c:crossBetween val="between"/>
      </c:valAx>
      <c:valAx>
        <c:axId val="15823744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8239360"/>
        <c:crosses val="max"/>
        <c:crossBetween val="between"/>
      </c:valAx>
      <c:catAx>
        <c:axId val="158239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8237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EDS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(graph!$B$5,graph!$F$5,graph!$J$5,graph!$N$5,graph!$R$5)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6-48E9-9A81-B40DDC8D1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379136"/>
        <c:axId val="66380928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(graph!$E$5,graph!$I$5,graph!$M$5,graph!$Q$5,graph!$U$5)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6-48E9-9A81-B40DDC8D1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92448"/>
        <c:axId val="66382464"/>
      </c:lineChart>
      <c:catAx>
        <c:axId val="6637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6380928"/>
        <c:crosses val="autoZero"/>
        <c:auto val="1"/>
        <c:lblAlgn val="ctr"/>
        <c:lblOffset val="100"/>
        <c:noMultiLvlLbl val="0"/>
      </c:catAx>
      <c:valAx>
        <c:axId val="66380928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6379136"/>
        <c:crosses val="autoZero"/>
        <c:crossBetween val="between"/>
      </c:valAx>
      <c:valAx>
        <c:axId val="6638246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6392448"/>
        <c:crosses val="max"/>
        <c:crossBetween val="between"/>
      </c:valAx>
      <c:catAx>
        <c:axId val="6639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382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APV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(graph!$B$6,graph!$F$6,graph!$J$6,graph!$N$6,graph!$R$6)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59-4BA2-8989-79EFEEC42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423424"/>
        <c:axId val="66445696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(graph!$E$6,graph!$I$6,graph!$M$6,graph!$Q$6,graph!$U$6)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9-4BA2-8989-79EFEEC42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8768"/>
        <c:axId val="66447232"/>
      </c:lineChart>
      <c:catAx>
        <c:axId val="6642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6445696"/>
        <c:crosses val="autoZero"/>
        <c:auto val="1"/>
        <c:lblAlgn val="ctr"/>
        <c:lblOffset val="100"/>
        <c:noMultiLvlLbl val="0"/>
      </c:catAx>
      <c:valAx>
        <c:axId val="66445696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6423424"/>
        <c:crosses val="autoZero"/>
        <c:crossBetween val="between"/>
      </c:valAx>
      <c:valAx>
        <c:axId val="6644723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6448768"/>
        <c:crosses val="max"/>
        <c:crossBetween val="between"/>
      </c:valAx>
      <c:catAx>
        <c:axId val="66448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447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IBV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(graph!$B$7,graph!$F$7,graph!$J$7,graph!$N$7,graph!$R$7)</c:f>
              <c:numCache>
                <c:formatCode>General</c:formatCode>
                <c:ptCount val="5"/>
                <c:pt idx="0">
                  <c:v>5034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0D-49C2-9328-0DF2974C3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697088"/>
        <c:axId val="6669862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(graph!$E$7,graph!$I$7,graph!$M$7,graph!$Q$7,graph!$U$7)</c:f>
              <c:numCache>
                <c:formatCode>0.0%</c:formatCode>
                <c:ptCount val="5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D-49C2-9328-0DF2974C3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35424"/>
        <c:axId val="66933888"/>
      </c:lineChart>
      <c:catAx>
        <c:axId val="6669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6698624"/>
        <c:crosses val="autoZero"/>
        <c:auto val="1"/>
        <c:lblAlgn val="ctr"/>
        <c:lblOffset val="100"/>
        <c:noMultiLvlLbl val="0"/>
      </c:catAx>
      <c:valAx>
        <c:axId val="6669862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6697088"/>
        <c:crosses val="autoZero"/>
        <c:crossBetween val="between"/>
      </c:valAx>
      <c:valAx>
        <c:axId val="66933888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6935424"/>
        <c:crosses val="max"/>
        <c:crossBetween val="between"/>
      </c:valAx>
      <c:catAx>
        <c:axId val="66935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933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IBD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(graph!$B$8,graph!$F$8,graph!$J$8,graph!$N$8,graph!$R$8)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8-4947-B622-0B3B9880E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954368"/>
        <c:axId val="6695590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(graph!$E$8,graph!$I$8,graph!$M$8,graph!$Q$8,graph!$U$8)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78-4947-B622-0B3B9880E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59232"/>
        <c:axId val="66957696"/>
      </c:lineChart>
      <c:catAx>
        <c:axId val="6695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6955904"/>
        <c:crosses val="autoZero"/>
        <c:auto val="1"/>
        <c:lblAlgn val="ctr"/>
        <c:lblOffset val="100"/>
        <c:noMultiLvlLbl val="0"/>
      </c:catAx>
      <c:valAx>
        <c:axId val="6695590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6954368"/>
        <c:crosses val="autoZero"/>
        <c:crossBetween val="between"/>
      </c:valAx>
      <c:valAx>
        <c:axId val="6695769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6959232"/>
        <c:crosses val="max"/>
        <c:crossBetween val="between"/>
      </c:valAx>
      <c:catAx>
        <c:axId val="66959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957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CAV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(graph!$B$9,graph!$F$9,graph!$J$9,graph!$N$9,graph!$R$9)</c:f>
              <c:numCache>
                <c:formatCode>General</c:formatCode>
                <c:ptCount val="5"/>
                <c:pt idx="0">
                  <c:v>2613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6-4B5A-85E4-575ECCC08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117440"/>
        <c:axId val="67118976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(graph!$E$9,graph!$I$9,graph!$M$9,graph!$Q$9,graph!$U$9)</c:f>
              <c:numCache>
                <c:formatCode>0.0%</c:formatCode>
                <c:ptCount val="5"/>
                <c:pt idx="0">
                  <c:v>0.95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6-4B5A-85E4-575ECCC08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22304"/>
        <c:axId val="67120512"/>
      </c:lineChart>
      <c:catAx>
        <c:axId val="6711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118976"/>
        <c:crosses val="autoZero"/>
        <c:auto val="1"/>
        <c:lblAlgn val="ctr"/>
        <c:lblOffset val="100"/>
        <c:noMultiLvlLbl val="0"/>
      </c:catAx>
      <c:valAx>
        <c:axId val="67118976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117440"/>
        <c:crosses val="autoZero"/>
        <c:crossBetween val="between"/>
      </c:valAx>
      <c:valAx>
        <c:axId val="671205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122304"/>
        <c:crosses val="max"/>
        <c:crossBetween val="between"/>
      </c:valAx>
      <c:catAx>
        <c:axId val="67122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71205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AE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(graph!$B$10,graph!$F$10,graph!$J$10,graph!$N$10,graph!$R$10)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1-4CA0-8D32-A6C773912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163648"/>
        <c:axId val="6716518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(graph!$E$10,graph!$I$10,graph!$M$10,graph!$Q$10,graph!$U$10)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1-4CA0-8D32-A6C773912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72608"/>
        <c:axId val="67171072"/>
      </c:lineChart>
      <c:catAx>
        <c:axId val="6716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165184"/>
        <c:crosses val="autoZero"/>
        <c:auto val="1"/>
        <c:lblAlgn val="ctr"/>
        <c:lblOffset val="100"/>
        <c:noMultiLvlLbl val="0"/>
      </c:catAx>
      <c:valAx>
        <c:axId val="6716518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163648"/>
        <c:crosses val="autoZero"/>
        <c:crossBetween val="between"/>
      </c:valAx>
      <c:valAx>
        <c:axId val="6717107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172608"/>
        <c:crosses val="max"/>
        <c:crossBetween val="between"/>
      </c:valAx>
      <c:catAx>
        <c:axId val="67172608"/>
        <c:scaling>
          <c:orientation val="minMax"/>
        </c:scaling>
        <c:delete val="1"/>
        <c:axPos val="b"/>
        <c:majorTickMark val="out"/>
        <c:minorTickMark val="none"/>
        <c:tickLblPos val="none"/>
        <c:crossAx val="67171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REO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  <c:pt idx="5">
                  <c:v>48주령</c:v>
                </c:pt>
                <c:pt idx="6">
                  <c:v>54주령</c:v>
                </c:pt>
              </c:strCache>
            </c:strRef>
          </c:cat>
          <c:val>
            <c:numRef>
              <c:f>(graph!$B$11,graph!$F$11,graph!$J$11,graph!$N$11,graph!$R$11)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79-4154-9D73-086C2C14A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69376"/>
        <c:axId val="67270912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20주령</c:v>
                </c:pt>
                <c:pt idx="1">
                  <c:v>24주령</c:v>
                </c:pt>
                <c:pt idx="2">
                  <c:v>28주령</c:v>
                </c:pt>
                <c:pt idx="3">
                  <c:v>34주령</c:v>
                </c:pt>
                <c:pt idx="4">
                  <c:v>42주령</c:v>
                </c:pt>
              </c:strCache>
            </c:strRef>
          </c:cat>
          <c:val>
            <c:numRef>
              <c:f>(graph!$E$11,graph!$I$11,graph!$M$11,graph!$Q$11,graph!$U$11)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9-4154-9D73-086C2C14A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88096"/>
        <c:axId val="78786560"/>
      </c:lineChart>
      <c:catAx>
        <c:axId val="6726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270912"/>
        <c:crosses val="autoZero"/>
        <c:auto val="1"/>
        <c:lblAlgn val="ctr"/>
        <c:lblOffset val="100"/>
        <c:noMultiLvlLbl val="0"/>
      </c:catAx>
      <c:valAx>
        <c:axId val="67270912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269376"/>
        <c:crosses val="autoZero"/>
        <c:crossBetween val="between"/>
      </c:valAx>
      <c:valAx>
        <c:axId val="7878656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8788096"/>
        <c:crosses val="max"/>
        <c:crossBetween val="between"/>
      </c:valAx>
      <c:catAx>
        <c:axId val="78788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8786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9525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15</xdr:col>
      <xdr:colOff>314325</xdr:colOff>
      <xdr:row>28</xdr:row>
      <xdr:rowOff>19050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23</xdr:col>
      <xdr:colOff>314325</xdr:colOff>
      <xdr:row>28</xdr:row>
      <xdr:rowOff>19050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647700</xdr:colOff>
      <xdr:row>28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314325</xdr:colOff>
      <xdr:row>43</xdr:row>
      <xdr:rowOff>19050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314325</xdr:colOff>
      <xdr:row>43</xdr:row>
      <xdr:rowOff>19050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23</xdr:col>
      <xdr:colOff>314325</xdr:colOff>
      <xdr:row>43</xdr:row>
      <xdr:rowOff>19050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647700</xdr:colOff>
      <xdr:row>43</xdr:row>
      <xdr:rowOff>19050</xdr:rowOff>
    </xdr:to>
    <xdr:graphicFrame macro="">
      <xdr:nvGraphicFramePr>
        <xdr:cNvPr id="9" name="차트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314325</xdr:colOff>
      <xdr:row>58</xdr:row>
      <xdr:rowOff>19050</xdr:rowOff>
    </xdr:to>
    <xdr:graphicFrame macro="">
      <xdr:nvGraphicFramePr>
        <xdr:cNvPr id="10" name="차트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15</xdr:col>
      <xdr:colOff>314325</xdr:colOff>
      <xdr:row>58</xdr:row>
      <xdr:rowOff>19050</xdr:rowOff>
    </xdr:to>
    <xdr:graphicFrame macro="">
      <xdr:nvGraphicFramePr>
        <xdr:cNvPr id="11" name="차트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45</xdr:row>
      <xdr:rowOff>0</xdr:rowOff>
    </xdr:from>
    <xdr:to>
      <xdr:col>23</xdr:col>
      <xdr:colOff>314325</xdr:colOff>
      <xdr:row>58</xdr:row>
      <xdr:rowOff>19050</xdr:rowOff>
    </xdr:to>
    <xdr:graphicFrame macro="">
      <xdr:nvGraphicFramePr>
        <xdr:cNvPr id="12" name="차트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45</xdr:row>
      <xdr:rowOff>0</xdr:rowOff>
    </xdr:from>
    <xdr:to>
      <xdr:col>30</xdr:col>
      <xdr:colOff>647700</xdr:colOff>
      <xdr:row>58</xdr:row>
      <xdr:rowOff>19050</xdr:rowOff>
    </xdr:to>
    <xdr:graphicFrame macro="">
      <xdr:nvGraphicFramePr>
        <xdr:cNvPr id="13" name="차트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Y30"/>
  <sheetViews>
    <sheetView tabSelected="1" workbookViewId="0">
      <selection activeCell="E13" sqref="E13"/>
    </sheetView>
  </sheetViews>
  <sheetFormatPr defaultRowHeight="16.5"/>
  <cols>
    <col min="1" max="1" width="1.125" style="10" customWidth="1"/>
    <col min="2" max="2" width="13.25" style="10" customWidth="1"/>
    <col min="3" max="3" width="9" style="10" customWidth="1"/>
    <col min="4" max="4" width="9.75" style="10" bestFit="1" customWidth="1"/>
    <col min="5" max="5" width="9.375" style="10" customWidth="1"/>
    <col min="6" max="6" width="7.75" style="10" customWidth="1"/>
    <col min="7" max="7" width="5.875" style="10" customWidth="1"/>
    <col min="8" max="25" width="3.25" style="10" customWidth="1"/>
    <col min="26" max="16384" width="9" style="16"/>
  </cols>
  <sheetData>
    <row r="1" spans="1:25" ht="20.25">
      <c r="B1" s="11"/>
      <c r="C1" s="12"/>
      <c r="D1" s="13"/>
      <c r="E1" s="14"/>
      <c r="F1" s="13"/>
      <c r="G1" s="76"/>
      <c r="H1" s="76"/>
      <c r="I1" s="76"/>
      <c r="J1" s="13"/>
      <c r="K1" s="13"/>
      <c r="L1" s="13"/>
      <c r="M1" s="13"/>
      <c r="N1" s="13"/>
      <c r="O1" s="15"/>
      <c r="P1" s="13"/>
      <c r="Q1" s="15"/>
      <c r="R1" s="13"/>
      <c r="S1" s="13"/>
      <c r="T1" s="73"/>
      <c r="U1" s="13"/>
      <c r="V1" s="13"/>
      <c r="W1" s="13"/>
      <c r="X1" s="13"/>
      <c r="Y1" s="13"/>
    </row>
    <row r="2" spans="1:25" ht="20.25">
      <c r="B2" s="77" t="s">
        <v>29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</row>
    <row r="3" spans="1:25">
      <c r="B3" s="78" t="s">
        <v>30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</row>
    <row r="4" spans="1:25" ht="17.25" thickBot="1">
      <c r="A4" s="17"/>
      <c r="B4" s="18" t="s">
        <v>31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</row>
    <row r="5" spans="1:25" ht="17.25" thickTop="1">
      <c r="A5" s="17"/>
      <c r="B5" s="79" t="s">
        <v>32</v>
      </c>
      <c r="C5" s="21" t="s">
        <v>33</v>
      </c>
      <c r="D5" s="22"/>
      <c r="E5" s="23" t="s">
        <v>34</v>
      </c>
      <c r="F5" s="24"/>
      <c r="G5" s="82" t="s">
        <v>35</v>
      </c>
      <c r="H5" s="82"/>
      <c r="I5" s="25"/>
      <c r="J5" s="83">
        <v>43928</v>
      </c>
      <c r="K5" s="83"/>
      <c r="L5" s="83"/>
      <c r="M5" s="83"/>
      <c r="N5" s="83"/>
      <c r="O5" s="25"/>
      <c r="P5" s="26" t="s">
        <v>36</v>
      </c>
      <c r="Q5" s="27"/>
      <c r="R5" s="28"/>
      <c r="S5" s="23"/>
      <c r="T5" s="23"/>
      <c r="U5" s="84">
        <v>43930</v>
      </c>
      <c r="V5" s="85"/>
      <c r="W5" s="85"/>
      <c r="X5" s="85"/>
      <c r="Y5" s="29"/>
    </row>
    <row r="6" spans="1:25">
      <c r="A6" s="17"/>
      <c r="B6" s="80"/>
      <c r="C6" s="30" t="s">
        <v>37</v>
      </c>
      <c r="D6" s="31"/>
      <c r="E6" s="32" t="s">
        <v>38</v>
      </c>
      <c r="F6" s="33"/>
      <c r="G6" s="86" t="s">
        <v>39</v>
      </c>
      <c r="H6" s="86"/>
      <c r="I6" s="34"/>
      <c r="J6" s="87">
        <v>43786</v>
      </c>
      <c r="K6" s="87"/>
      <c r="L6" s="87"/>
      <c r="M6" s="87"/>
      <c r="N6" s="87"/>
      <c r="O6" s="34"/>
      <c r="P6" s="35" t="s">
        <v>40</v>
      </c>
      <c r="Q6" s="36"/>
      <c r="R6" s="36"/>
      <c r="S6" s="34"/>
      <c r="T6" s="36"/>
      <c r="U6" s="88"/>
      <c r="V6" s="88"/>
      <c r="W6" s="88"/>
      <c r="X6" s="88"/>
      <c r="Y6" s="37" t="s">
        <v>41</v>
      </c>
    </row>
    <row r="7" spans="1:25">
      <c r="A7" s="17"/>
      <c r="B7" s="80"/>
      <c r="C7" s="30" t="s">
        <v>42</v>
      </c>
      <c r="D7" s="31"/>
      <c r="E7" s="38"/>
      <c r="F7" s="39"/>
      <c r="G7" s="86" t="s">
        <v>43</v>
      </c>
      <c r="H7" s="86"/>
      <c r="I7" s="34"/>
      <c r="J7" s="91"/>
      <c r="K7" s="91"/>
      <c r="L7" s="91"/>
      <c r="M7" s="91"/>
      <c r="N7" s="91"/>
      <c r="O7" s="34"/>
      <c r="P7" s="35" t="s">
        <v>44</v>
      </c>
      <c r="Q7" s="38"/>
      <c r="R7" s="38"/>
      <c r="S7" s="38"/>
      <c r="T7" s="38"/>
      <c r="U7" s="88"/>
      <c r="V7" s="88"/>
      <c r="W7" s="88"/>
      <c r="X7" s="88"/>
      <c r="Y7" s="40"/>
    </row>
    <row r="8" spans="1:25" ht="17.25" thickBot="1">
      <c r="A8" s="41"/>
      <c r="B8" s="81"/>
      <c r="C8" s="42" t="s">
        <v>45</v>
      </c>
      <c r="D8" s="43"/>
      <c r="E8" s="44"/>
      <c r="F8" s="45"/>
      <c r="G8" s="92"/>
      <c r="H8" s="92"/>
      <c r="I8" s="46"/>
      <c r="J8" s="93"/>
      <c r="K8" s="93"/>
      <c r="L8" s="93"/>
      <c r="M8" s="93"/>
      <c r="N8" s="93"/>
      <c r="O8" s="46"/>
      <c r="P8" s="47"/>
      <c r="Q8" s="44"/>
      <c r="R8" s="44"/>
      <c r="S8" s="44"/>
      <c r="T8" s="44"/>
      <c r="U8" s="94"/>
      <c r="V8" s="94"/>
      <c r="W8" s="94"/>
      <c r="X8" s="94"/>
      <c r="Y8" s="48"/>
    </row>
    <row r="9" spans="1:25" ht="18" thickTop="1" thickBot="1">
      <c r="B9" s="49" t="s">
        <v>46</v>
      </c>
      <c r="C9" s="50"/>
      <c r="D9" s="51"/>
      <c r="E9" s="50"/>
      <c r="F9" s="50"/>
      <c r="G9" s="52"/>
      <c r="H9" s="52"/>
      <c r="I9" s="52"/>
      <c r="J9" s="52"/>
      <c r="K9" s="52"/>
      <c r="L9" s="53"/>
      <c r="M9" s="52"/>
      <c r="N9" s="52"/>
      <c r="O9" s="52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1:25" ht="18" thickTop="1" thickBot="1">
      <c r="B10" s="54" t="str">
        <f>E6</f>
        <v>천북농장</v>
      </c>
      <c r="C10" s="55" t="s">
        <v>47</v>
      </c>
      <c r="D10" s="56">
        <f>ROUNDDOWN((J5-J6+1)/7,0)</f>
        <v>20</v>
      </c>
      <c r="E10" s="57" t="s">
        <v>48</v>
      </c>
      <c r="F10" s="58">
        <f>(J5-J6+1)-(D10*7)</f>
        <v>3</v>
      </c>
      <c r="G10" s="59"/>
      <c r="H10" s="59"/>
      <c r="I10" s="59"/>
      <c r="J10" s="59"/>
      <c r="K10" s="59"/>
      <c r="L10" s="59"/>
      <c r="M10" s="59"/>
      <c r="N10" s="59"/>
      <c r="O10" s="59"/>
      <c r="P10" s="60"/>
      <c r="Q10" s="60"/>
      <c r="R10" s="60"/>
      <c r="S10" s="60"/>
      <c r="T10" s="60"/>
      <c r="U10" s="60"/>
      <c r="V10" s="60"/>
      <c r="W10" s="60"/>
      <c r="X10" s="60"/>
      <c r="Y10" s="61"/>
    </row>
    <row r="11" spans="1:25" ht="17.25" thickTop="1">
      <c r="B11" s="62" t="s">
        <v>0</v>
      </c>
      <c r="C11" s="62" t="s">
        <v>1</v>
      </c>
      <c r="D11" s="62" t="s">
        <v>2</v>
      </c>
      <c r="E11" s="62" t="s">
        <v>3</v>
      </c>
      <c r="F11" s="62" t="s">
        <v>4</v>
      </c>
      <c r="G11" s="62" t="s">
        <v>5</v>
      </c>
      <c r="H11" s="62">
        <v>0</v>
      </c>
      <c r="I11" s="62">
        <v>1</v>
      </c>
      <c r="J11" s="62">
        <v>2</v>
      </c>
      <c r="K11" s="62">
        <v>3</v>
      </c>
      <c r="L11" s="62">
        <v>4</v>
      </c>
      <c r="M11" s="62">
        <v>5</v>
      </c>
      <c r="N11" s="62">
        <v>6</v>
      </c>
      <c r="O11" s="62">
        <v>7</v>
      </c>
      <c r="P11" s="62">
        <v>8</v>
      </c>
      <c r="Q11" s="62">
        <v>9</v>
      </c>
      <c r="R11" s="62">
        <v>10</v>
      </c>
      <c r="S11" s="62">
        <v>11</v>
      </c>
      <c r="T11" s="62">
        <v>12</v>
      </c>
      <c r="U11" s="62">
        <v>13</v>
      </c>
      <c r="V11" s="62">
        <v>14</v>
      </c>
      <c r="W11" s="62">
        <v>15</v>
      </c>
      <c r="X11" s="62">
        <v>16</v>
      </c>
      <c r="Y11" s="62">
        <v>17</v>
      </c>
    </row>
    <row r="12" spans="1:25">
      <c r="B12" s="74" t="s">
        <v>49</v>
      </c>
      <c r="C12" s="74" t="s">
        <v>50</v>
      </c>
      <c r="D12" s="75">
        <v>43928</v>
      </c>
      <c r="E12" s="74">
        <v>22222</v>
      </c>
      <c r="F12" s="74">
        <v>71</v>
      </c>
      <c r="G12" s="74">
        <v>10</v>
      </c>
      <c r="H12" s="74">
        <v>10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</row>
    <row r="13" spans="1:25">
      <c r="B13" s="74" t="s">
        <v>51</v>
      </c>
      <c r="C13" s="74" t="s">
        <v>50</v>
      </c>
      <c r="D13" s="75">
        <v>43928</v>
      </c>
      <c r="E13" s="74">
        <v>222</v>
      </c>
      <c r="F13" s="74">
        <v>43</v>
      </c>
      <c r="G13" s="74">
        <v>10</v>
      </c>
      <c r="H13" s="74">
        <v>10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</row>
    <row r="14" spans="1:25">
      <c r="B14" s="74" t="s">
        <v>49</v>
      </c>
      <c r="C14" s="74" t="s">
        <v>52</v>
      </c>
      <c r="D14" s="75">
        <v>43928</v>
      </c>
      <c r="E14" s="74">
        <v>11</v>
      </c>
      <c r="F14" s="74">
        <v>173</v>
      </c>
      <c r="G14" s="74">
        <v>10</v>
      </c>
      <c r="H14" s="74">
        <v>10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</row>
    <row r="15" spans="1:25">
      <c r="B15" s="74" t="s">
        <v>51</v>
      </c>
      <c r="C15" s="74" t="s">
        <v>52</v>
      </c>
      <c r="D15" s="75">
        <v>43928</v>
      </c>
      <c r="E15" s="74">
        <v>10</v>
      </c>
      <c r="F15" s="74">
        <v>180</v>
      </c>
      <c r="G15" s="74">
        <v>10</v>
      </c>
      <c r="H15" s="74">
        <v>10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</row>
    <row r="16" spans="1:25">
      <c r="B16" s="74" t="s">
        <v>49</v>
      </c>
      <c r="C16" s="74" t="s">
        <v>53</v>
      </c>
      <c r="D16" s="75">
        <v>43928</v>
      </c>
      <c r="E16" s="74">
        <v>5465</v>
      </c>
      <c r="F16" s="74">
        <v>76</v>
      </c>
      <c r="G16" s="74">
        <v>10</v>
      </c>
      <c r="H16" s="74"/>
      <c r="I16" s="74">
        <v>2</v>
      </c>
      <c r="J16" s="74">
        <v>1</v>
      </c>
      <c r="K16" s="74">
        <v>3</v>
      </c>
      <c r="L16" s="74">
        <v>1</v>
      </c>
      <c r="M16" s="74"/>
      <c r="N16" s="74"/>
      <c r="O16" s="74">
        <v>2</v>
      </c>
      <c r="P16" s="74"/>
      <c r="Q16" s="74"/>
      <c r="R16" s="74">
        <v>1</v>
      </c>
      <c r="S16" s="74"/>
      <c r="T16" s="74"/>
      <c r="U16" s="74"/>
      <c r="V16" s="74"/>
      <c r="W16" s="74"/>
      <c r="X16" s="74"/>
      <c r="Y16" s="74"/>
    </row>
    <row r="17" spans="2:25">
      <c r="B17" s="74" t="s">
        <v>51</v>
      </c>
      <c r="C17" s="74" t="s">
        <v>53</v>
      </c>
      <c r="D17" s="75">
        <v>43928</v>
      </c>
      <c r="E17" s="74">
        <v>4603</v>
      </c>
      <c r="F17" s="74">
        <v>81</v>
      </c>
      <c r="G17" s="74">
        <v>10</v>
      </c>
      <c r="H17" s="74"/>
      <c r="I17" s="74"/>
      <c r="J17" s="74">
        <v>6</v>
      </c>
      <c r="K17" s="74">
        <v>1</v>
      </c>
      <c r="L17" s="74"/>
      <c r="M17" s="74">
        <v>1</v>
      </c>
      <c r="N17" s="74">
        <v>1</v>
      </c>
      <c r="O17" s="74"/>
      <c r="P17" s="74"/>
      <c r="Q17" s="74"/>
      <c r="R17" s="74">
        <v>1</v>
      </c>
      <c r="S17" s="74"/>
      <c r="T17" s="74"/>
      <c r="U17" s="74"/>
      <c r="V17" s="74"/>
      <c r="W17" s="74"/>
      <c r="X17" s="74"/>
      <c r="Y17" s="74"/>
    </row>
    <row r="18" spans="2:25">
      <c r="B18" s="74" t="s">
        <v>49</v>
      </c>
      <c r="C18" s="74" t="s">
        <v>54</v>
      </c>
      <c r="D18" s="75">
        <v>43928</v>
      </c>
      <c r="E18" s="74">
        <v>2795</v>
      </c>
      <c r="F18" s="74">
        <v>31</v>
      </c>
      <c r="G18" s="74">
        <v>10</v>
      </c>
      <c r="H18" s="74"/>
      <c r="I18" s="74"/>
      <c r="J18" s="74">
        <v>2</v>
      </c>
      <c r="K18" s="74">
        <v>3</v>
      </c>
      <c r="L18" s="74">
        <v>5</v>
      </c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</row>
    <row r="19" spans="2:25">
      <c r="B19" s="74" t="s">
        <v>51</v>
      </c>
      <c r="C19" s="74" t="s">
        <v>54</v>
      </c>
      <c r="D19" s="75">
        <v>43928</v>
      </c>
      <c r="E19" s="74">
        <v>2431</v>
      </c>
      <c r="F19" s="74">
        <v>42</v>
      </c>
      <c r="G19" s="74">
        <v>10</v>
      </c>
      <c r="H19" s="74">
        <v>1</v>
      </c>
      <c r="I19" s="74"/>
      <c r="J19" s="74">
        <v>1</v>
      </c>
      <c r="K19" s="74">
        <v>7</v>
      </c>
      <c r="L19" s="74"/>
      <c r="M19" s="74">
        <v>1</v>
      </c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</row>
    <row r="21" spans="2:25">
      <c r="B21" s="63" t="s">
        <v>55</v>
      </c>
    </row>
    <row r="22" spans="2:25">
      <c r="B22" s="64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6"/>
    </row>
    <row r="23" spans="2:25">
      <c r="B23" s="67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68"/>
    </row>
    <row r="24" spans="2:25">
      <c r="B24" s="67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68"/>
    </row>
    <row r="25" spans="2:25">
      <c r="B25" s="69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68"/>
    </row>
    <row r="26" spans="2:25">
      <c r="B26" s="70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2"/>
    </row>
    <row r="29" spans="2:25">
      <c r="B29" s="89" t="s">
        <v>21</v>
      </c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</row>
    <row r="30" spans="2:25" ht="17.25">
      <c r="B30" s="90" t="s">
        <v>22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</row>
  </sheetData>
  <mergeCells count="18">
    <mergeCell ref="B29:Y29"/>
    <mergeCell ref="B30:Y30"/>
    <mergeCell ref="G7:H7"/>
    <mergeCell ref="J7:N7"/>
    <mergeCell ref="U7:X7"/>
    <mergeCell ref="G8:H8"/>
    <mergeCell ref="J8:N8"/>
    <mergeCell ref="U8:X8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</mergeCells>
  <phoneticPr fontId="3" type="noConversion"/>
  <conditionalFormatting sqref="B11:Y1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:D19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Y13 D13:D19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9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9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14"/>
  <sheetViews>
    <sheetView zoomScale="70" zoomScaleNormal="70" workbookViewId="0">
      <selection activeCell="AF10" sqref="AF10"/>
    </sheetView>
  </sheetViews>
  <sheetFormatPr defaultRowHeight="16.5"/>
  <cols>
    <col min="3" max="4" width="4.375" customWidth="1"/>
    <col min="7" max="8" width="4.375" customWidth="1"/>
    <col min="11" max="12" width="4.375" customWidth="1"/>
    <col min="15" max="16" width="4.375" customWidth="1"/>
    <col min="19" max="20" width="4.375" customWidth="1"/>
    <col min="23" max="24" width="4.375" customWidth="1"/>
    <col min="27" max="28" width="4.375" customWidth="1"/>
  </cols>
  <sheetData>
    <row r="1" spans="1:29">
      <c r="B1" s="95" t="s">
        <v>27</v>
      </c>
      <c r="C1" s="96"/>
      <c r="D1" s="96"/>
      <c r="E1" s="97"/>
      <c r="F1" s="95" t="s">
        <v>23</v>
      </c>
      <c r="G1" s="96"/>
      <c r="H1" s="96"/>
      <c r="I1" s="97"/>
      <c r="J1" s="95" t="s">
        <v>24</v>
      </c>
      <c r="K1" s="96"/>
      <c r="L1" s="96"/>
      <c r="M1" s="97"/>
      <c r="N1" s="95" t="s">
        <v>25</v>
      </c>
      <c r="O1" s="96"/>
      <c r="P1" s="96"/>
      <c r="Q1" s="97"/>
      <c r="R1" s="95" t="s">
        <v>26</v>
      </c>
      <c r="S1" s="96"/>
      <c r="T1" s="96"/>
      <c r="U1" s="97"/>
      <c r="V1" s="95" t="s">
        <v>28</v>
      </c>
      <c r="W1" s="96"/>
      <c r="X1" s="96"/>
      <c r="Y1" s="97"/>
      <c r="Z1" s="95" t="s">
        <v>10</v>
      </c>
      <c r="AA1" s="96"/>
      <c r="AB1" s="96"/>
      <c r="AC1" s="97"/>
    </row>
    <row r="2" spans="1:29">
      <c r="B2" s="1" t="s">
        <v>11</v>
      </c>
      <c r="C2" s="2"/>
      <c r="D2" s="2"/>
      <c r="E2" s="3" t="s">
        <v>12</v>
      </c>
      <c r="F2" s="1"/>
      <c r="G2" s="2"/>
      <c r="H2" s="2"/>
      <c r="I2" s="3"/>
      <c r="J2" s="1"/>
      <c r="K2" s="2"/>
      <c r="L2" s="2"/>
      <c r="M2" s="3"/>
      <c r="N2" s="1"/>
      <c r="O2" s="2"/>
      <c r="P2" s="2"/>
      <c r="Q2" s="3"/>
      <c r="R2" s="1"/>
      <c r="S2" s="2"/>
      <c r="T2" s="2"/>
      <c r="U2" s="3"/>
      <c r="V2" s="1"/>
      <c r="W2" s="2"/>
      <c r="X2" s="2"/>
      <c r="Y2" s="3"/>
      <c r="Z2" s="1"/>
      <c r="AA2" s="2"/>
      <c r="AB2" s="2"/>
      <c r="AC2" s="3"/>
    </row>
    <row r="3" spans="1:29">
      <c r="A3" t="s">
        <v>8</v>
      </c>
      <c r="B3" s="4" t="e">
        <f ca="1">IFERROR(AVERAGEIF(INDIRECT(B$1&amp;"!$C$12:$C$500"),$A3,INDIRECT(B$1&amp;"!$E$12:$E$500")),NA())</f>
        <v>#N/A</v>
      </c>
      <c r="C3" s="5" t="e">
        <f ca="1">IF(SUMIF(INDIRECT(B$1&amp;"!$C$12:$C$500"),$A3,INDIRECT(B$1&amp;"!$G$12:$G$500"))=0,NA(),SUMIF(INDIRECT(B$1&amp;"!$C$12:$C$500"),$A3,INDIRECT(B$1&amp;"!$G$12:$G$500")))</f>
        <v>#N/A</v>
      </c>
      <c r="D3" s="5">
        <f ca="1">SUMIF(INDIRECT(B$1&amp;"!$C$12:$C$500"),$A3,INDIRECT(B$1&amp;"!$h$12:$h$500"))</f>
        <v>0</v>
      </c>
      <c r="E3" s="6" t="e">
        <f ca="1">IFERROR((1-D3/C3),NA())</f>
        <v>#N/A</v>
      </c>
      <c r="F3" s="4" t="e">
        <f ca="1">IFERROR(AVERAGEIF(INDIRECT(F$1&amp;"!$C$12:$C$500"),$A3,INDIRECT(F$1&amp;"!$E$12:$E$500")),NA())</f>
        <v>#N/A</v>
      </c>
      <c r="G3" s="5" t="e">
        <f ca="1">IF(SUMIF(INDIRECT(F$1&amp;"!$C$12:$C$500"),$A3,INDIRECT(F$1&amp;"!$G$12:$G$500"))=0,NA(),SUMIF(INDIRECT(F$1&amp;"!$C$12:$C$500"),$A3,INDIRECT(F$1&amp;"!$G$12:$G$500")))</f>
        <v>#REF!</v>
      </c>
      <c r="H3" s="5" t="e">
        <f ca="1">SUMIF(INDIRECT(F$1&amp;"!$C$12:$C$500"),$A3,INDIRECT(F$1&amp;"!$h$12:$h$500"))</f>
        <v>#REF!</v>
      </c>
      <c r="I3" s="6" t="e">
        <f ca="1">IFERROR((1-H3/G3),NA())</f>
        <v>#N/A</v>
      </c>
      <c r="J3" s="4" t="e">
        <f ca="1">IFERROR(AVERAGEIF(INDIRECT(J$1&amp;"!$C$12:$C$500"),$A3,INDIRECT(J$1&amp;"!$E$12:$E$500")),NA())</f>
        <v>#N/A</v>
      </c>
      <c r="K3" s="5" t="e">
        <f ca="1">IF(SUMIF(INDIRECT(J$1&amp;"!$C$12:$C$500"),$A3,INDIRECT(J$1&amp;"!$G$12:$G$500"))=0,NA(),SUMIF(INDIRECT(J$1&amp;"!$C$12:$C$500"),$A3,INDIRECT(J$1&amp;"!$G$12:$G$500")))</f>
        <v>#REF!</v>
      </c>
      <c r="L3" s="5" t="e">
        <f ca="1">SUMIF(INDIRECT(J$1&amp;"!$C$12:$C$500"),$A3,INDIRECT(J$1&amp;"!$h$12:$h$500"))</f>
        <v>#REF!</v>
      </c>
      <c r="M3" s="6" t="e">
        <f ca="1">IFERROR((1-L3/K3),NA())</f>
        <v>#N/A</v>
      </c>
      <c r="N3" s="4" t="e">
        <f ca="1">IFERROR(AVERAGEIF(INDIRECT(N$1&amp;"!$C$12:$C$500"),$A3,INDIRECT(N$1&amp;"!$E$12:$E$500")),NA())</f>
        <v>#N/A</v>
      </c>
      <c r="O3" s="5" t="e">
        <f ca="1">IF(SUMIF(INDIRECT(N$1&amp;"!$C$12:$C$500"),$A3,INDIRECT(N$1&amp;"!$G$12:$G$500"))=0,NA(),SUMIF(INDIRECT(N$1&amp;"!$C$12:$C$500"),$A3,INDIRECT(N$1&amp;"!$G$12:$G$500")))</f>
        <v>#REF!</v>
      </c>
      <c r="P3" s="5" t="e">
        <f ca="1">SUMIF(INDIRECT(N$1&amp;"!$C$12:$C$500"),$A3,INDIRECT(N$1&amp;"!$h$12:$h$500"))</f>
        <v>#REF!</v>
      </c>
      <c r="Q3" s="6" t="e">
        <f ca="1">IFERROR((1-P3/O3),NA())</f>
        <v>#N/A</v>
      </c>
      <c r="R3" s="4" t="e">
        <f ca="1">IFERROR(AVERAGEIF(INDIRECT(R$1&amp;"!$C$12:$C$500"),$A3,INDIRECT(R$1&amp;"!$E$12:$E$500")),NA())</f>
        <v>#N/A</v>
      </c>
      <c r="S3" s="5" t="e">
        <f ca="1">IF(SUMIF(INDIRECT(R$1&amp;"!$C$12:$C$500"),$A3,INDIRECT(R$1&amp;"!$G$12:$G$500"))=0,NA(),SUMIF(INDIRECT(R$1&amp;"!$C$12:$C$500"),$A3,INDIRECT(R$1&amp;"!$G$12:$G$500")))</f>
        <v>#REF!</v>
      </c>
      <c r="T3" s="5" t="e">
        <f ca="1">SUMIF(INDIRECT(R$1&amp;"!$C$12:$C$500"),$A3,INDIRECT(R$1&amp;"!$h$12:$h$500"))</f>
        <v>#REF!</v>
      </c>
      <c r="U3" s="6" t="e">
        <f ca="1">IFERROR((1-T3/S3),NA())</f>
        <v>#N/A</v>
      </c>
      <c r="V3" s="4" t="e">
        <f ca="1">IFERROR(AVERAGEIF(INDIRECT(V$1&amp;"!$C$12:$C$500"),$A3,INDIRECT(V$1&amp;"!$E$12:$E$500")),NA())</f>
        <v>#N/A</v>
      </c>
      <c r="W3" s="5" t="e">
        <f ca="1">IF(SUMIF(INDIRECT(V$1&amp;"!$C$12:$C$500"),$A3,INDIRECT(V$1&amp;"!$G$12:$G$500"))=0,NA(),SUMIF(INDIRECT(V$1&amp;"!$C$12:$C$500"),$A3,INDIRECT(V$1&amp;"!$G$12:$G$500")))</f>
        <v>#REF!</v>
      </c>
      <c r="X3" s="5" t="e">
        <f ca="1">SUMIF(INDIRECT(V$1&amp;"!$C$12:$C$500"),$A3,INDIRECT(V$1&amp;"!$h$12:$h$500"))</f>
        <v>#REF!</v>
      </c>
      <c r="Y3" s="6" t="e">
        <f ca="1">IFERROR((1-X3/W3),NA())</f>
        <v>#N/A</v>
      </c>
      <c r="Z3" s="4" t="e">
        <f ca="1">IFERROR(AVERAGEIF(INDIRECT(Z$1&amp;"!$C$12:$C$500"),$A3,INDIRECT(Z$1&amp;"!$E$12:$E$500")),NA())</f>
        <v>#N/A</v>
      </c>
      <c r="AA3" s="5" t="e">
        <f ca="1">IF(SUMIF(INDIRECT(Z$1&amp;"!$C$12:$C$500"),$A3,INDIRECT(Z$1&amp;"!$G$12:$G$500"))=0,NA(),SUMIF(INDIRECT(Z$1&amp;"!$C$12:$C$500"),$A3,INDIRECT(Z$1&amp;"!$G$12:$G$500")))</f>
        <v>#REF!</v>
      </c>
      <c r="AB3" s="5" t="e">
        <f ca="1">SUMIF(INDIRECT(Z$1&amp;"!$C$12:$C$500"),$A3,INDIRECT(Z$1&amp;"!$h$12:$h$500"))</f>
        <v>#REF!</v>
      </c>
      <c r="AC3" s="6" t="e">
        <f ca="1">IFERROR((1-AB3/AA3),NA())</f>
        <v>#N/A</v>
      </c>
    </row>
    <row r="4" spans="1:29">
      <c r="A4" t="s">
        <v>9</v>
      </c>
      <c r="B4" s="4" t="e">
        <f t="shared" ref="B4:B14" ca="1" si="0">IFERROR(AVERAGEIF(INDIRECT(B$1&amp;"!$C$12:$C$500"),$A4,INDIRECT(B$1&amp;"!$E$12:$E$500")),NA())</f>
        <v>#N/A</v>
      </c>
      <c r="C4" s="5" t="e">
        <f t="shared" ref="C4:C14" ca="1" si="1">IF(SUMIF(INDIRECT(B$1&amp;"!$C$12:$C$500"),$A4,INDIRECT(B$1&amp;"!$G$12:$G$500"))=0,NA(),SUMIF(INDIRECT(B$1&amp;"!$C$12:$C$500"),$A4,INDIRECT(B$1&amp;"!$G$12:$G$500")))</f>
        <v>#N/A</v>
      </c>
      <c r="D4" s="5">
        <f t="shared" ref="D4:D14" ca="1" si="2">SUMIF(INDIRECT(B$1&amp;"!$C$12:$C$500"),$A4,INDIRECT(B$1&amp;"!$h$12:$h$500"))</f>
        <v>0</v>
      </c>
      <c r="E4" s="6" t="e">
        <f t="shared" ref="E4:E14" ca="1" si="3">IFERROR((1-D4/C4),NA())</f>
        <v>#N/A</v>
      </c>
      <c r="F4" s="4" t="e">
        <f t="shared" ref="F4:F14" ca="1" si="4">IFERROR(AVERAGEIF(INDIRECT(F$1&amp;"!$C$12:$C$500"),$A4,INDIRECT(F$1&amp;"!$E$12:$E$500")),NA())</f>
        <v>#N/A</v>
      </c>
      <c r="G4" s="5" t="e">
        <f t="shared" ref="G4:G14" ca="1" si="5">IF(SUMIF(INDIRECT(F$1&amp;"!$C$12:$C$500"),$A4,INDIRECT(F$1&amp;"!$G$12:$G$500"))=0,NA(),SUMIF(INDIRECT(F$1&amp;"!$C$12:$C$500"),$A4,INDIRECT(F$1&amp;"!$G$12:$G$500")))</f>
        <v>#REF!</v>
      </c>
      <c r="H4" s="5" t="e">
        <f t="shared" ref="H4:H14" ca="1" si="6">SUMIF(INDIRECT(F$1&amp;"!$C$12:$C$500"),$A4,INDIRECT(F$1&amp;"!$h$12:$h$500"))</f>
        <v>#REF!</v>
      </c>
      <c r="I4" s="6" t="e">
        <f t="shared" ref="I4:I14" ca="1" si="7">IFERROR((1-H4/G4),NA())</f>
        <v>#N/A</v>
      </c>
      <c r="J4" s="4" t="e">
        <f t="shared" ref="J4:J14" ca="1" si="8">IFERROR(AVERAGEIF(INDIRECT(J$1&amp;"!$C$12:$C$500"),$A4,INDIRECT(J$1&amp;"!$E$12:$E$500")),NA())</f>
        <v>#N/A</v>
      </c>
      <c r="K4" s="5" t="e">
        <f t="shared" ref="K4:K14" ca="1" si="9">IF(SUMIF(INDIRECT(J$1&amp;"!$C$12:$C$500"),$A4,INDIRECT(J$1&amp;"!$G$12:$G$500"))=0,NA(),SUMIF(INDIRECT(J$1&amp;"!$C$12:$C$500"),$A4,INDIRECT(J$1&amp;"!$G$12:$G$500")))</f>
        <v>#REF!</v>
      </c>
      <c r="L4" s="5" t="e">
        <f t="shared" ref="L4:L14" ca="1" si="10">SUMIF(INDIRECT(J$1&amp;"!$C$12:$C$500"),$A4,INDIRECT(J$1&amp;"!$h$12:$h$500"))</f>
        <v>#REF!</v>
      </c>
      <c r="M4" s="6" t="e">
        <f t="shared" ref="M4:M14" ca="1" si="11">IFERROR((1-L4/K4),NA())</f>
        <v>#N/A</v>
      </c>
      <c r="N4" s="4" t="e">
        <f t="shared" ref="N4:N14" ca="1" si="12">IFERROR(AVERAGEIF(INDIRECT(N$1&amp;"!$C$12:$C$500"),$A4,INDIRECT(N$1&amp;"!$E$12:$E$500")),NA())</f>
        <v>#N/A</v>
      </c>
      <c r="O4" s="5" t="e">
        <f t="shared" ref="O4:O14" ca="1" si="13">IF(SUMIF(INDIRECT(N$1&amp;"!$C$12:$C$500"),$A4,INDIRECT(N$1&amp;"!$G$12:$G$500"))=0,NA(),SUMIF(INDIRECT(N$1&amp;"!$C$12:$C$500"),$A4,INDIRECT(N$1&amp;"!$G$12:$G$500")))</f>
        <v>#REF!</v>
      </c>
      <c r="P4" s="5" t="e">
        <f t="shared" ref="P4:P14" ca="1" si="14">SUMIF(INDIRECT(N$1&amp;"!$C$12:$C$500"),$A4,INDIRECT(N$1&amp;"!$h$12:$h$500"))</f>
        <v>#REF!</v>
      </c>
      <c r="Q4" s="6" t="e">
        <f t="shared" ref="Q4:Q14" ca="1" si="15">IFERROR((1-P4/O4),NA())</f>
        <v>#N/A</v>
      </c>
      <c r="R4" s="4" t="e">
        <f t="shared" ref="R4:R14" ca="1" si="16">IFERROR(AVERAGEIF(INDIRECT(R$1&amp;"!$C$12:$C$500"),$A4,INDIRECT(R$1&amp;"!$E$12:$E$500")),NA())</f>
        <v>#N/A</v>
      </c>
      <c r="S4" s="5" t="e">
        <f t="shared" ref="S4:S14" ca="1" si="17">IF(SUMIF(INDIRECT(R$1&amp;"!$C$12:$C$500"),$A4,INDIRECT(R$1&amp;"!$G$12:$G$500"))=0,NA(),SUMIF(INDIRECT(R$1&amp;"!$C$12:$C$500"),$A4,INDIRECT(R$1&amp;"!$G$12:$G$500")))</f>
        <v>#REF!</v>
      </c>
      <c r="T4" s="5" t="e">
        <f t="shared" ref="T4:T14" ca="1" si="18">SUMIF(INDIRECT(R$1&amp;"!$C$12:$C$500"),$A4,INDIRECT(R$1&amp;"!$h$12:$h$500"))</f>
        <v>#REF!</v>
      </c>
      <c r="U4" s="6" t="e">
        <f t="shared" ref="U4:U14" ca="1" si="19">IFERROR((1-T4/S4),NA())</f>
        <v>#N/A</v>
      </c>
      <c r="V4" s="4" t="e">
        <f t="shared" ref="V4:V14" ca="1" si="20">IFERROR(AVERAGEIF(INDIRECT(V$1&amp;"!$C$12:$C$500"),$A4,INDIRECT(V$1&amp;"!$E$12:$E$500")),NA())</f>
        <v>#N/A</v>
      </c>
      <c r="W4" s="5" t="e">
        <f t="shared" ref="W4:W14" ca="1" si="21">IF(SUMIF(INDIRECT(V$1&amp;"!$C$12:$C$500"),$A4,INDIRECT(V$1&amp;"!$G$12:$G$500"))=0,NA(),SUMIF(INDIRECT(V$1&amp;"!$C$12:$C$500"),$A4,INDIRECT(V$1&amp;"!$G$12:$G$500")))</f>
        <v>#REF!</v>
      </c>
      <c r="X4" s="5" t="e">
        <f t="shared" ref="X4:X14" ca="1" si="22">SUMIF(INDIRECT(V$1&amp;"!$C$12:$C$500"),$A4,INDIRECT(V$1&amp;"!$h$12:$h$500"))</f>
        <v>#REF!</v>
      </c>
      <c r="Y4" s="6" t="e">
        <f t="shared" ref="Y4:Y14" ca="1" si="23">IFERROR((1-X4/W4),NA())</f>
        <v>#N/A</v>
      </c>
      <c r="Z4" s="4" t="e">
        <f t="shared" ref="Z4:Z14" ca="1" si="24">IFERROR(AVERAGEIF(INDIRECT(Z$1&amp;"!$C$12:$C$500"),$A4,INDIRECT(Z$1&amp;"!$E$12:$E$500")),NA())</f>
        <v>#N/A</v>
      </c>
      <c r="AA4" s="5" t="e">
        <f t="shared" ref="AA4:AA14" ca="1" si="25">IF(SUMIF(INDIRECT(Z$1&amp;"!$C$12:$C$500"),$A4,INDIRECT(Z$1&amp;"!$G$12:$G$500"))=0,NA(),SUMIF(INDIRECT(Z$1&amp;"!$C$12:$C$500"),$A4,INDIRECT(Z$1&amp;"!$G$12:$G$500")))</f>
        <v>#REF!</v>
      </c>
      <c r="AB4" s="5" t="e">
        <f t="shared" ref="AB4:AB14" ca="1" si="26">SUMIF(INDIRECT(Z$1&amp;"!$C$12:$C$500"),$A4,INDIRECT(Z$1&amp;"!$h$12:$h$500"))</f>
        <v>#REF!</v>
      </c>
      <c r="AC4" s="6" t="e">
        <f t="shared" ref="AC4:AC14" ca="1" si="27">IFERROR((1-AB4/AA4),NA())</f>
        <v>#N/A</v>
      </c>
    </row>
    <row r="5" spans="1:29">
      <c r="A5" t="s">
        <v>13</v>
      </c>
      <c r="B5" s="4" t="e">
        <f t="shared" ca="1" si="0"/>
        <v>#N/A</v>
      </c>
      <c r="C5" s="5" t="e">
        <f t="shared" ca="1" si="1"/>
        <v>#N/A</v>
      </c>
      <c r="D5" s="5">
        <f t="shared" ca="1" si="2"/>
        <v>0</v>
      </c>
      <c r="E5" s="6" t="e">
        <f t="shared" ca="1" si="3"/>
        <v>#N/A</v>
      </c>
      <c r="F5" s="4" t="e">
        <f t="shared" ca="1" si="4"/>
        <v>#N/A</v>
      </c>
      <c r="G5" s="5" t="e">
        <f t="shared" ca="1" si="5"/>
        <v>#REF!</v>
      </c>
      <c r="H5" s="5" t="e">
        <f t="shared" ca="1" si="6"/>
        <v>#REF!</v>
      </c>
      <c r="I5" s="6" t="e">
        <f t="shared" ca="1" si="7"/>
        <v>#N/A</v>
      </c>
      <c r="J5" s="4" t="e">
        <f t="shared" ca="1" si="8"/>
        <v>#N/A</v>
      </c>
      <c r="K5" s="5" t="e">
        <f t="shared" ca="1" si="9"/>
        <v>#REF!</v>
      </c>
      <c r="L5" s="5" t="e">
        <f t="shared" ca="1" si="10"/>
        <v>#REF!</v>
      </c>
      <c r="M5" s="6" t="e">
        <f t="shared" ca="1" si="11"/>
        <v>#N/A</v>
      </c>
      <c r="N5" s="4" t="e">
        <f t="shared" ca="1" si="12"/>
        <v>#N/A</v>
      </c>
      <c r="O5" s="5" t="e">
        <f t="shared" ca="1" si="13"/>
        <v>#REF!</v>
      </c>
      <c r="P5" s="5" t="e">
        <f t="shared" ca="1" si="14"/>
        <v>#REF!</v>
      </c>
      <c r="Q5" s="6" t="e">
        <f t="shared" ca="1" si="15"/>
        <v>#N/A</v>
      </c>
      <c r="R5" s="4" t="e">
        <f t="shared" ca="1" si="16"/>
        <v>#N/A</v>
      </c>
      <c r="S5" s="5" t="e">
        <f t="shared" ca="1" si="17"/>
        <v>#REF!</v>
      </c>
      <c r="T5" s="5" t="e">
        <f t="shared" ca="1" si="18"/>
        <v>#REF!</v>
      </c>
      <c r="U5" s="6" t="e">
        <f t="shared" ca="1" si="19"/>
        <v>#N/A</v>
      </c>
      <c r="V5" s="4" t="e">
        <f t="shared" ca="1" si="20"/>
        <v>#N/A</v>
      </c>
      <c r="W5" s="5" t="e">
        <f t="shared" ca="1" si="21"/>
        <v>#REF!</v>
      </c>
      <c r="X5" s="5" t="e">
        <f t="shared" ca="1" si="22"/>
        <v>#REF!</v>
      </c>
      <c r="Y5" s="6" t="e">
        <f t="shared" ca="1" si="23"/>
        <v>#N/A</v>
      </c>
      <c r="Z5" s="4" t="e">
        <f t="shared" ca="1" si="24"/>
        <v>#N/A</v>
      </c>
      <c r="AA5" s="5" t="e">
        <f t="shared" ca="1" si="25"/>
        <v>#REF!</v>
      </c>
      <c r="AB5" s="5" t="e">
        <f t="shared" ca="1" si="26"/>
        <v>#REF!</v>
      </c>
      <c r="AC5" s="6" t="e">
        <f t="shared" ca="1" si="27"/>
        <v>#N/A</v>
      </c>
    </row>
    <row r="6" spans="1:29">
      <c r="A6" t="s">
        <v>14</v>
      </c>
      <c r="B6" s="4" t="e">
        <f t="shared" ca="1" si="0"/>
        <v>#N/A</v>
      </c>
      <c r="C6" s="5" t="e">
        <f t="shared" ca="1" si="1"/>
        <v>#N/A</v>
      </c>
      <c r="D6" s="5">
        <f t="shared" ca="1" si="2"/>
        <v>0</v>
      </c>
      <c r="E6" s="6" t="e">
        <f t="shared" ca="1" si="3"/>
        <v>#N/A</v>
      </c>
      <c r="F6" s="4" t="e">
        <f t="shared" ca="1" si="4"/>
        <v>#N/A</v>
      </c>
      <c r="G6" s="5" t="e">
        <f t="shared" ca="1" si="5"/>
        <v>#REF!</v>
      </c>
      <c r="H6" s="5" t="e">
        <f t="shared" ca="1" si="6"/>
        <v>#REF!</v>
      </c>
      <c r="I6" s="6" t="e">
        <f t="shared" ca="1" si="7"/>
        <v>#N/A</v>
      </c>
      <c r="J6" s="4" t="e">
        <f t="shared" ca="1" si="8"/>
        <v>#N/A</v>
      </c>
      <c r="K6" s="5" t="e">
        <f t="shared" ca="1" si="9"/>
        <v>#REF!</v>
      </c>
      <c r="L6" s="5" t="e">
        <f t="shared" ca="1" si="10"/>
        <v>#REF!</v>
      </c>
      <c r="M6" s="6" t="e">
        <f t="shared" ca="1" si="11"/>
        <v>#N/A</v>
      </c>
      <c r="N6" s="4" t="e">
        <f t="shared" ca="1" si="12"/>
        <v>#N/A</v>
      </c>
      <c r="O6" s="5" t="e">
        <f t="shared" ca="1" si="13"/>
        <v>#REF!</v>
      </c>
      <c r="P6" s="5" t="e">
        <f t="shared" ca="1" si="14"/>
        <v>#REF!</v>
      </c>
      <c r="Q6" s="6" t="e">
        <f t="shared" ca="1" si="15"/>
        <v>#N/A</v>
      </c>
      <c r="R6" s="4" t="e">
        <f t="shared" ca="1" si="16"/>
        <v>#N/A</v>
      </c>
      <c r="S6" s="5" t="e">
        <f t="shared" ca="1" si="17"/>
        <v>#REF!</v>
      </c>
      <c r="T6" s="5" t="e">
        <f t="shared" ca="1" si="18"/>
        <v>#REF!</v>
      </c>
      <c r="U6" s="6" t="e">
        <f t="shared" ca="1" si="19"/>
        <v>#N/A</v>
      </c>
      <c r="V6" s="4" t="e">
        <f t="shared" ca="1" si="20"/>
        <v>#N/A</v>
      </c>
      <c r="W6" s="5" t="e">
        <f t="shared" ca="1" si="21"/>
        <v>#REF!</v>
      </c>
      <c r="X6" s="5" t="e">
        <f t="shared" ca="1" si="22"/>
        <v>#REF!</v>
      </c>
      <c r="Y6" s="6" t="e">
        <f t="shared" ca="1" si="23"/>
        <v>#N/A</v>
      </c>
      <c r="Z6" s="4" t="e">
        <f t="shared" ca="1" si="24"/>
        <v>#N/A</v>
      </c>
      <c r="AA6" s="5" t="e">
        <f t="shared" ca="1" si="25"/>
        <v>#REF!</v>
      </c>
      <c r="AB6" s="5" t="e">
        <f t="shared" ca="1" si="26"/>
        <v>#REF!</v>
      </c>
      <c r="AC6" s="6" t="e">
        <f t="shared" ca="1" si="27"/>
        <v>#N/A</v>
      </c>
    </row>
    <row r="7" spans="1:29">
      <c r="A7" t="s">
        <v>15</v>
      </c>
      <c r="B7" s="4">
        <f t="shared" ca="1" si="0"/>
        <v>5034</v>
      </c>
      <c r="C7" s="5">
        <f t="shared" ca="1" si="1"/>
        <v>20</v>
      </c>
      <c r="D7" s="5">
        <f t="shared" ca="1" si="2"/>
        <v>0</v>
      </c>
      <c r="E7" s="6">
        <f t="shared" ca="1" si="3"/>
        <v>1</v>
      </c>
      <c r="F7" s="4" t="e">
        <f t="shared" ca="1" si="4"/>
        <v>#N/A</v>
      </c>
      <c r="G7" s="5" t="e">
        <f t="shared" ca="1" si="5"/>
        <v>#REF!</v>
      </c>
      <c r="H7" s="5" t="e">
        <f t="shared" ca="1" si="6"/>
        <v>#REF!</v>
      </c>
      <c r="I7" s="6" t="e">
        <f t="shared" ca="1" si="7"/>
        <v>#N/A</v>
      </c>
      <c r="J7" s="4" t="e">
        <f t="shared" ca="1" si="8"/>
        <v>#N/A</v>
      </c>
      <c r="K7" s="5" t="e">
        <f t="shared" ca="1" si="9"/>
        <v>#REF!</v>
      </c>
      <c r="L7" s="5" t="e">
        <f t="shared" ca="1" si="10"/>
        <v>#REF!</v>
      </c>
      <c r="M7" s="6" t="e">
        <f t="shared" ca="1" si="11"/>
        <v>#N/A</v>
      </c>
      <c r="N7" s="4" t="e">
        <f t="shared" ca="1" si="12"/>
        <v>#N/A</v>
      </c>
      <c r="O7" s="5" t="e">
        <f t="shared" ca="1" si="13"/>
        <v>#REF!</v>
      </c>
      <c r="P7" s="5" t="e">
        <f t="shared" ca="1" si="14"/>
        <v>#REF!</v>
      </c>
      <c r="Q7" s="6" t="e">
        <f t="shared" ca="1" si="15"/>
        <v>#N/A</v>
      </c>
      <c r="R7" s="4" t="e">
        <f t="shared" ca="1" si="16"/>
        <v>#N/A</v>
      </c>
      <c r="S7" s="5" t="e">
        <f t="shared" ca="1" si="17"/>
        <v>#REF!</v>
      </c>
      <c r="T7" s="5" t="e">
        <f t="shared" ca="1" si="18"/>
        <v>#REF!</v>
      </c>
      <c r="U7" s="6" t="e">
        <f t="shared" ca="1" si="19"/>
        <v>#N/A</v>
      </c>
      <c r="V7" s="4" t="e">
        <f t="shared" ca="1" si="20"/>
        <v>#N/A</v>
      </c>
      <c r="W7" s="5" t="e">
        <f t="shared" ca="1" si="21"/>
        <v>#REF!</v>
      </c>
      <c r="X7" s="5" t="e">
        <f t="shared" ca="1" si="22"/>
        <v>#REF!</v>
      </c>
      <c r="Y7" s="6" t="e">
        <f t="shared" ca="1" si="23"/>
        <v>#N/A</v>
      </c>
      <c r="Z7" s="4" t="e">
        <f t="shared" ca="1" si="24"/>
        <v>#N/A</v>
      </c>
      <c r="AA7" s="5" t="e">
        <f t="shared" ca="1" si="25"/>
        <v>#REF!</v>
      </c>
      <c r="AB7" s="5" t="e">
        <f t="shared" ca="1" si="26"/>
        <v>#REF!</v>
      </c>
      <c r="AC7" s="6" t="e">
        <f t="shared" ca="1" si="27"/>
        <v>#N/A</v>
      </c>
    </row>
    <row r="8" spans="1:29">
      <c r="A8" t="s">
        <v>16</v>
      </c>
      <c r="B8" s="4" t="e">
        <f t="shared" ca="1" si="0"/>
        <v>#N/A</v>
      </c>
      <c r="C8" s="5" t="e">
        <f t="shared" ca="1" si="1"/>
        <v>#N/A</v>
      </c>
      <c r="D8" s="5">
        <f t="shared" ca="1" si="2"/>
        <v>0</v>
      </c>
      <c r="E8" s="6" t="e">
        <f t="shared" ca="1" si="3"/>
        <v>#N/A</v>
      </c>
      <c r="F8" s="4" t="e">
        <f t="shared" ca="1" si="4"/>
        <v>#N/A</v>
      </c>
      <c r="G8" s="5" t="e">
        <f t="shared" ca="1" si="5"/>
        <v>#REF!</v>
      </c>
      <c r="H8" s="5" t="e">
        <f t="shared" ca="1" si="6"/>
        <v>#REF!</v>
      </c>
      <c r="I8" s="6" t="e">
        <f t="shared" ca="1" si="7"/>
        <v>#N/A</v>
      </c>
      <c r="J8" s="4" t="e">
        <f t="shared" ca="1" si="8"/>
        <v>#N/A</v>
      </c>
      <c r="K8" s="5" t="e">
        <f t="shared" ca="1" si="9"/>
        <v>#REF!</v>
      </c>
      <c r="L8" s="5" t="e">
        <f t="shared" ca="1" si="10"/>
        <v>#REF!</v>
      </c>
      <c r="M8" s="6" t="e">
        <f t="shared" ca="1" si="11"/>
        <v>#N/A</v>
      </c>
      <c r="N8" s="4" t="e">
        <f t="shared" ca="1" si="12"/>
        <v>#N/A</v>
      </c>
      <c r="O8" s="5" t="e">
        <f t="shared" ca="1" si="13"/>
        <v>#REF!</v>
      </c>
      <c r="P8" s="5" t="e">
        <f t="shared" ca="1" si="14"/>
        <v>#REF!</v>
      </c>
      <c r="Q8" s="6" t="e">
        <f t="shared" ca="1" si="15"/>
        <v>#N/A</v>
      </c>
      <c r="R8" s="4" t="e">
        <f t="shared" ca="1" si="16"/>
        <v>#N/A</v>
      </c>
      <c r="S8" s="5" t="e">
        <f t="shared" ca="1" si="17"/>
        <v>#REF!</v>
      </c>
      <c r="T8" s="5" t="e">
        <f t="shared" ca="1" si="18"/>
        <v>#REF!</v>
      </c>
      <c r="U8" s="6" t="e">
        <f t="shared" ca="1" si="19"/>
        <v>#N/A</v>
      </c>
      <c r="V8" s="4" t="e">
        <f t="shared" ca="1" si="20"/>
        <v>#N/A</v>
      </c>
      <c r="W8" s="5" t="e">
        <f t="shared" ca="1" si="21"/>
        <v>#REF!</v>
      </c>
      <c r="X8" s="5" t="e">
        <f t="shared" ca="1" si="22"/>
        <v>#REF!</v>
      </c>
      <c r="Y8" s="6" t="e">
        <f t="shared" ca="1" si="23"/>
        <v>#N/A</v>
      </c>
      <c r="Z8" s="4" t="e">
        <f t="shared" ca="1" si="24"/>
        <v>#N/A</v>
      </c>
      <c r="AA8" s="5" t="e">
        <f t="shared" ca="1" si="25"/>
        <v>#REF!</v>
      </c>
      <c r="AB8" s="5" t="e">
        <f t="shared" ca="1" si="26"/>
        <v>#REF!</v>
      </c>
      <c r="AC8" s="6" t="e">
        <f t="shared" ca="1" si="27"/>
        <v>#N/A</v>
      </c>
    </row>
    <row r="9" spans="1:29">
      <c r="A9" t="s">
        <v>17</v>
      </c>
      <c r="B9" s="4">
        <f t="shared" ca="1" si="0"/>
        <v>2613</v>
      </c>
      <c r="C9" s="5">
        <f t="shared" ca="1" si="1"/>
        <v>20</v>
      </c>
      <c r="D9" s="5">
        <f t="shared" ca="1" si="2"/>
        <v>1</v>
      </c>
      <c r="E9" s="6">
        <f t="shared" ca="1" si="3"/>
        <v>0.95</v>
      </c>
      <c r="F9" s="4" t="e">
        <f t="shared" ca="1" si="4"/>
        <v>#N/A</v>
      </c>
      <c r="G9" s="5" t="e">
        <f t="shared" ca="1" si="5"/>
        <v>#REF!</v>
      </c>
      <c r="H9" s="5" t="e">
        <f t="shared" ca="1" si="6"/>
        <v>#REF!</v>
      </c>
      <c r="I9" s="6" t="e">
        <f t="shared" ca="1" si="7"/>
        <v>#N/A</v>
      </c>
      <c r="J9" s="4" t="e">
        <f t="shared" ca="1" si="8"/>
        <v>#N/A</v>
      </c>
      <c r="K9" s="5" t="e">
        <f t="shared" ca="1" si="9"/>
        <v>#REF!</v>
      </c>
      <c r="L9" s="5" t="e">
        <f t="shared" ca="1" si="10"/>
        <v>#REF!</v>
      </c>
      <c r="M9" s="6" t="e">
        <f t="shared" ca="1" si="11"/>
        <v>#N/A</v>
      </c>
      <c r="N9" s="4" t="e">
        <f t="shared" ca="1" si="12"/>
        <v>#N/A</v>
      </c>
      <c r="O9" s="5" t="e">
        <f t="shared" ca="1" si="13"/>
        <v>#REF!</v>
      </c>
      <c r="P9" s="5" t="e">
        <f t="shared" ca="1" si="14"/>
        <v>#REF!</v>
      </c>
      <c r="Q9" s="6" t="e">
        <f t="shared" ca="1" si="15"/>
        <v>#N/A</v>
      </c>
      <c r="R9" s="4" t="e">
        <f t="shared" ca="1" si="16"/>
        <v>#N/A</v>
      </c>
      <c r="S9" s="5" t="e">
        <f t="shared" ca="1" si="17"/>
        <v>#REF!</v>
      </c>
      <c r="T9" s="5" t="e">
        <f t="shared" ca="1" si="18"/>
        <v>#REF!</v>
      </c>
      <c r="U9" s="6" t="e">
        <f t="shared" ca="1" si="19"/>
        <v>#N/A</v>
      </c>
      <c r="V9" s="4" t="e">
        <f t="shared" ca="1" si="20"/>
        <v>#N/A</v>
      </c>
      <c r="W9" s="5" t="e">
        <f t="shared" ca="1" si="21"/>
        <v>#REF!</v>
      </c>
      <c r="X9" s="5" t="e">
        <f t="shared" ca="1" si="22"/>
        <v>#REF!</v>
      </c>
      <c r="Y9" s="6" t="e">
        <f t="shared" ca="1" si="23"/>
        <v>#N/A</v>
      </c>
      <c r="Z9" s="4" t="e">
        <f t="shared" ca="1" si="24"/>
        <v>#N/A</v>
      </c>
      <c r="AA9" s="5" t="e">
        <f t="shared" ca="1" si="25"/>
        <v>#REF!</v>
      </c>
      <c r="AB9" s="5" t="e">
        <f t="shared" ca="1" si="26"/>
        <v>#REF!</v>
      </c>
      <c r="AC9" s="6" t="e">
        <f t="shared" ca="1" si="27"/>
        <v>#N/A</v>
      </c>
    </row>
    <row r="10" spans="1:29">
      <c r="A10" t="s">
        <v>18</v>
      </c>
      <c r="B10" s="4" t="e">
        <f t="shared" ca="1" si="0"/>
        <v>#N/A</v>
      </c>
      <c r="C10" s="5" t="e">
        <f t="shared" ca="1" si="1"/>
        <v>#N/A</v>
      </c>
      <c r="D10" s="5">
        <f t="shared" ca="1" si="2"/>
        <v>0</v>
      </c>
      <c r="E10" s="6" t="e">
        <f t="shared" ca="1" si="3"/>
        <v>#N/A</v>
      </c>
      <c r="F10" s="4" t="e">
        <f t="shared" ca="1" si="4"/>
        <v>#N/A</v>
      </c>
      <c r="G10" s="5" t="e">
        <f t="shared" ca="1" si="5"/>
        <v>#REF!</v>
      </c>
      <c r="H10" s="5" t="e">
        <f t="shared" ca="1" si="6"/>
        <v>#REF!</v>
      </c>
      <c r="I10" s="6" t="e">
        <f t="shared" ca="1" si="7"/>
        <v>#N/A</v>
      </c>
      <c r="J10" s="4" t="e">
        <f t="shared" ca="1" si="8"/>
        <v>#N/A</v>
      </c>
      <c r="K10" s="5" t="e">
        <f t="shared" ca="1" si="9"/>
        <v>#REF!</v>
      </c>
      <c r="L10" s="5" t="e">
        <f t="shared" ca="1" si="10"/>
        <v>#REF!</v>
      </c>
      <c r="M10" s="6" t="e">
        <f t="shared" ca="1" si="11"/>
        <v>#N/A</v>
      </c>
      <c r="N10" s="4" t="e">
        <f t="shared" ca="1" si="12"/>
        <v>#N/A</v>
      </c>
      <c r="O10" s="5" t="e">
        <f t="shared" ca="1" si="13"/>
        <v>#REF!</v>
      </c>
      <c r="P10" s="5" t="e">
        <f t="shared" ca="1" si="14"/>
        <v>#REF!</v>
      </c>
      <c r="Q10" s="6" t="e">
        <f t="shared" ca="1" si="15"/>
        <v>#N/A</v>
      </c>
      <c r="R10" s="4" t="e">
        <f t="shared" ca="1" si="16"/>
        <v>#N/A</v>
      </c>
      <c r="S10" s="5" t="e">
        <f t="shared" ca="1" si="17"/>
        <v>#REF!</v>
      </c>
      <c r="T10" s="5" t="e">
        <f t="shared" ca="1" si="18"/>
        <v>#REF!</v>
      </c>
      <c r="U10" s="6" t="e">
        <f t="shared" ca="1" si="19"/>
        <v>#N/A</v>
      </c>
      <c r="V10" s="4" t="e">
        <f t="shared" ca="1" si="20"/>
        <v>#N/A</v>
      </c>
      <c r="W10" s="5" t="e">
        <f t="shared" ca="1" si="21"/>
        <v>#REF!</v>
      </c>
      <c r="X10" s="5" t="e">
        <f t="shared" ca="1" si="22"/>
        <v>#REF!</v>
      </c>
      <c r="Y10" s="6" t="e">
        <f t="shared" ca="1" si="23"/>
        <v>#N/A</v>
      </c>
      <c r="Z10" s="4" t="e">
        <f t="shared" ca="1" si="24"/>
        <v>#N/A</v>
      </c>
      <c r="AA10" s="5" t="e">
        <f t="shared" ca="1" si="25"/>
        <v>#REF!</v>
      </c>
      <c r="AB10" s="5" t="e">
        <f t="shared" ca="1" si="26"/>
        <v>#REF!</v>
      </c>
      <c r="AC10" s="6" t="e">
        <f t="shared" ca="1" si="27"/>
        <v>#N/A</v>
      </c>
    </row>
    <row r="11" spans="1:29">
      <c r="A11" t="s">
        <v>19</v>
      </c>
      <c r="B11" s="4" t="e">
        <f t="shared" ca="1" si="0"/>
        <v>#N/A</v>
      </c>
      <c r="C11" s="5" t="e">
        <f t="shared" ca="1" si="1"/>
        <v>#N/A</v>
      </c>
      <c r="D11" s="5">
        <f t="shared" ca="1" si="2"/>
        <v>0</v>
      </c>
      <c r="E11" s="6" t="e">
        <f t="shared" ca="1" si="3"/>
        <v>#N/A</v>
      </c>
      <c r="F11" s="4" t="e">
        <f t="shared" ca="1" si="4"/>
        <v>#N/A</v>
      </c>
      <c r="G11" s="5" t="e">
        <f t="shared" ca="1" si="5"/>
        <v>#REF!</v>
      </c>
      <c r="H11" s="5" t="e">
        <f t="shared" ca="1" si="6"/>
        <v>#REF!</v>
      </c>
      <c r="I11" s="6" t="e">
        <f t="shared" ca="1" si="7"/>
        <v>#N/A</v>
      </c>
      <c r="J11" s="4" t="e">
        <f t="shared" ca="1" si="8"/>
        <v>#N/A</v>
      </c>
      <c r="K11" s="5" t="e">
        <f t="shared" ca="1" si="9"/>
        <v>#REF!</v>
      </c>
      <c r="L11" s="5" t="e">
        <f t="shared" ca="1" si="10"/>
        <v>#REF!</v>
      </c>
      <c r="M11" s="6" t="e">
        <f t="shared" ca="1" si="11"/>
        <v>#N/A</v>
      </c>
      <c r="N11" s="4" t="e">
        <f t="shared" ca="1" si="12"/>
        <v>#N/A</v>
      </c>
      <c r="O11" s="5" t="e">
        <f t="shared" ca="1" si="13"/>
        <v>#REF!</v>
      </c>
      <c r="P11" s="5" t="e">
        <f t="shared" ca="1" si="14"/>
        <v>#REF!</v>
      </c>
      <c r="Q11" s="6" t="e">
        <f t="shared" ca="1" si="15"/>
        <v>#N/A</v>
      </c>
      <c r="R11" s="4" t="e">
        <f t="shared" ca="1" si="16"/>
        <v>#N/A</v>
      </c>
      <c r="S11" s="5" t="e">
        <f t="shared" ca="1" si="17"/>
        <v>#REF!</v>
      </c>
      <c r="T11" s="5" t="e">
        <f t="shared" ca="1" si="18"/>
        <v>#REF!</v>
      </c>
      <c r="U11" s="6" t="e">
        <f t="shared" ca="1" si="19"/>
        <v>#N/A</v>
      </c>
      <c r="V11" s="4" t="e">
        <f t="shared" ca="1" si="20"/>
        <v>#N/A</v>
      </c>
      <c r="W11" s="5" t="e">
        <f t="shared" ca="1" si="21"/>
        <v>#REF!</v>
      </c>
      <c r="X11" s="5" t="e">
        <f t="shared" ca="1" si="22"/>
        <v>#REF!</v>
      </c>
      <c r="Y11" s="6" t="e">
        <f t="shared" ca="1" si="23"/>
        <v>#N/A</v>
      </c>
      <c r="Z11" s="4" t="e">
        <f t="shared" ca="1" si="24"/>
        <v>#N/A</v>
      </c>
      <c r="AA11" s="5" t="e">
        <f t="shared" ca="1" si="25"/>
        <v>#REF!</v>
      </c>
      <c r="AB11" s="5" t="e">
        <f t="shared" ca="1" si="26"/>
        <v>#REF!</v>
      </c>
      <c r="AC11" s="6" t="e">
        <f t="shared" ca="1" si="27"/>
        <v>#N/A</v>
      </c>
    </row>
    <row r="12" spans="1:29">
      <c r="A12" t="s">
        <v>20</v>
      </c>
      <c r="B12" s="4" t="e">
        <f t="shared" ca="1" si="0"/>
        <v>#N/A</v>
      </c>
      <c r="C12" s="5" t="e">
        <f t="shared" ca="1" si="1"/>
        <v>#N/A</v>
      </c>
      <c r="D12" s="5">
        <f t="shared" ca="1" si="2"/>
        <v>0</v>
      </c>
      <c r="E12" s="6" t="e">
        <f t="shared" ca="1" si="3"/>
        <v>#N/A</v>
      </c>
      <c r="F12" s="4" t="e">
        <f t="shared" ca="1" si="4"/>
        <v>#N/A</v>
      </c>
      <c r="G12" s="5" t="e">
        <f t="shared" ca="1" si="5"/>
        <v>#REF!</v>
      </c>
      <c r="H12" s="5" t="e">
        <f t="shared" ca="1" si="6"/>
        <v>#REF!</v>
      </c>
      <c r="I12" s="6" t="e">
        <f t="shared" ca="1" si="7"/>
        <v>#N/A</v>
      </c>
      <c r="J12" s="4" t="e">
        <f t="shared" ca="1" si="8"/>
        <v>#N/A</v>
      </c>
      <c r="K12" s="5" t="e">
        <f t="shared" ca="1" si="9"/>
        <v>#REF!</v>
      </c>
      <c r="L12" s="5" t="e">
        <f t="shared" ca="1" si="10"/>
        <v>#REF!</v>
      </c>
      <c r="M12" s="6" t="e">
        <f t="shared" ca="1" si="11"/>
        <v>#N/A</v>
      </c>
      <c r="N12" s="4" t="e">
        <f t="shared" ca="1" si="12"/>
        <v>#N/A</v>
      </c>
      <c r="O12" s="5" t="e">
        <f t="shared" ca="1" si="13"/>
        <v>#REF!</v>
      </c>
      <c r="P12" s="5" t="e">
        <f t="shared" ca="1" si="14"/>
        <v>#REF!</v>
      </c>
      <c r="Q12" s="6" t="e">
        <f t="shared" ca="1" si="15"/>
        <v>#N/A</v>
      </c>
      <c r="R12" s="4" t="e">
        <f t="shared" ca="1" si="16"/>
        <v>#N/A</v>
      </c>
      <c r="S12" s="5" t="e">
        <f t="shared" ca="1" si="17"/>
        <v>#REF!</v>
      </c>
      <c r="T12" s="5" t="e">
        <f t="shared" ca="1" si="18"/>
        <v>#REF!</v>
      </c>
      <c r="U12" s="6" t="e">
        <f t="shared" ca="1" si="19"/>
        <v>#N/A</v>
      </c>
      <c r="V12" s="4" t="e">
        <f t="shared" ca="1" si="20"/>
        <v>#N/A</v>
      </c>
      <c r="W12" s="5" t="e">
        <f t="shared" ca="1" si="21"/>
        <v>#REF!</v>
      </c>
      <c r="X12" s="5" t="e">
        <f t="shared" ca="1" si="22"/>
        <v>#REF!</v>
      </c>
      <c r="Y12" s="6" t="e">
        <f t="shared" ca="1" si="23"/>
        <v>#N/A</v>
      </c>
      <c r="Z12" s="4" t="e">
        <f t="shared" ca="1" si="24"/>
        <v>#N/A</v>
      </c>
      <c r="AA12" s="5" t="e">
        <f t="shared" ca="1" si="25"/>
        <v>#REF!</v>
      </c>
      <c r="AB12" s="5" t="e">
        <f t="shared" ca="1" si="26"/>
        <v>#REF!</v>
      </c>
      <c r="AC12" s="6" t="e">
        <f t="shared" ca="1" si="27"/>
        <v>#N/A</v>
      </c>
    </row>
    <row r="13" spans="1:29">
      <c r="A13" t="s">
        <v>6</v>
      </c>
      <c r="B13" s="4">
        <f t="shared" ca="1" si="0"/>
        <v>11222</v>
      </c>
      <c r="C13" s="5">
        <f t="shared" ca="1" si="1"/>
        <v>20</v>
      </c>
      <c r="D13" s="5">
        <f t="shared" ca="1" si="2"/>
        <v>20</v>
      </c>
      <c r="E13" s="6">
        <f t="shared" ca="1" si="3"/>
        <v>0</v>
      </c>
      <c r="F13" s="4" t="e">
        <f t="shared" ca="1" si="4"/>
        <v>#N/A</v>
      </c>
      <c r="G13" s="5" t="e">
        <f t="shared" ca="1" si="5"/>
        <v>#REF!</v>
      </c>
      <c r="H13" s="5" t="e">
        <f t="shared" ca="1" si="6"/>
        <v>#REF!</v>
      </c>
      <c r="I13" s="6" t="e">
        <f t="shared" ca="1" si="7"/>
        <v>#N/A</v>
      </c>
      <c r="J13" s="4" t="e">
        <f t="shared" ca="1" si="8"/>
        <v>#N/A</v>
      </c>
      <c r="K13" s="5" t="e">
        <f t="shared" ca="1" si="9"/>
        <v>#REF!</v>
      </c>
      <c r="L13" s="5" t="e">
        <f t="shared" ca="1" si="10"/>
        <v>#REF!</v>
      </c>
      <c r="M13" s="6" t="e">
        <f t="shared" ca="1" si="11"/>
        <v>#N/A</v>
      </c>
      <c r="N13" s="4" t="e">
        <f t="shared" ca="1" si="12"/>
        <v>#N/A</v>
      </c>
      <c r="O13" s="5" t="e">
        <f t="shared" ca="1" si="13"/>
        <v>#REF!</v>
      </c>
      <c r="P13" s="5" t="e">
        <f t="shared" ca="1" si="14"/>
        <v>#REF!</v>
      </c>
      <c r="Q13" s="6" t="e">
        <f t="shared" ca="1" si="15"/>
        <v>#N/A</v>
      </c>
      <c r="R13" s="4" t="e">
        <f t="shared" ca="1" si="16"/>
        <v>#N/A</v>
      </c>
      <c r="S13" s="5" t="e">
        <f t="shared" ca="1" si="17"/>
        <v>#REF!</v>
      </c>
      <c r="T13" s="5" t="e">
        <f t="shared" ca="1" si="18"/>
        <v>#REF!</v>
      </c>
      <c r="U13" s="6" t="e">
        <f t="shared" ca="1" si="19"/>
        <v>#N/A</v>
      </c>
      <c r="V13" s="4" t="e">
        <f t="shared" ca="1" si="20"/>
        <v>#N/A</v>
      </c>
      <c r="W13" s="5" t="e">
        <f t="shared" ca="1" si="21"/>
        <v>#REF!</v>
      </c>
      <c r="X13" s="5" t="e">
        <f t="shared" ca="1" si="22"/>
        <v>#REF!</v>
      </c>
      <c r="Y13" s="6" t="e">
        <f t="shared" ca="1" si="23"/>
        <v>#N/A</v>
      </c>
      <c r="Z13" s="4" t="e">
        <f t="shared" ca="1" si="24"/>
        <v>#N/A</v>
      </c>
      <c r="AA13" s="5" t="e">
        <f t="shared" ca="1" si="25"/>
        <v>#REF!</v>
      </c>
      <c r="AB13" s="5" t="e">
        <f t="shared" ca="1" si="26"/>
        <v>#REF!</v>
      </c>
      <c r="AC13" s="6" t="e">
        <f t="shared" ca="1" si="27"/>
        <v>#N/A</v>
      </c>
    </row>
    <row r="14" spans="1:29" ht="17.25" thickBot="1">
      <c r="A14" t="s">
        <v>7</v>
      </c>
      <c r="B14" s="7">
        <f t="shared" ca="1" si="0"/>
        <v>10.5</v>
      </c>
      <c r="C14" s="8">
        <f t="shared" ca="1" si="1"/>
        <v>20</v>
      </c>
      <c r="D14" s="8">
        <f t="shared" ca="1" si="2"/>
        <v>20</v>
      </c>
      <c r="E14" s="9">
        <f t="shared" ca="1" si="3"/>
        <v>0</v>
      </c>
      <c r="F14" s="7" t="e">
        <f t="shared" ca="1" si="4"/>
        <v>#N/A</v>
      </c>
      <c r="G14" s="8" t="e">
        <f t="shared" ca="1" si="5"/>
        <v>#REF!</v>
      </c>
      <c r="H14" s="8" t="e">
        <f t="shared" ca="1" si="6"/>
        <v>#REF!</v>
      </c>
      <c r="I14" s="9" t="e">
        <f t="shared" ca="1" si="7"/>
        <v>#N/A</v>
      </c>
      <c r="J14" s="7" t="e">
        <f t="shared" ca="1" si="8"/>
        <v>#N/A</v>
      </c>
      <c r="K14" s="8" t="e">
        <f t="shared" ca="1" si="9"/>
        <v>#REF!</v>
      </c>
      <c r="L14" s="8" t="e">
        <f t="shared" ca="1" si="10"/>
        <v>#REF!</v>
      </c>
      <c r="M14" s="9" t="e">
        <f t="shared" ca="1" si="11"/>
        <v>#N/A</v>
      </c>
      <c r="N14" s="7" t="e">
        <f t="shared" ca="1" si="12"/>
        <v>#N/A</v>
      </c>
      <c r="O14" s="8" t="e">
        <f t="shared" ca="1" si="13"/>
        <v>#REF!</v>
      </c>
      <c r="P14" s="8" t="e">
        <f t="shared" ca="1" si="14"/>
        <v>#REF!</v>
      </c>
      <c r="Q14" s="9" t="e">
        <f t="shared" ca="1" si="15"/>
        <v>#N/A</v>
      </c>
      <c r="R14" s="7" t="e">
        <f t="shared" ca="1" si="16"/>
        <v>#N/A</v>
      </c>
      <c r="S14" s="8" t="e">
        <f t="shared" ca="1" si="17"/>
        <v>#REF!</v>
      </c>
      <c r="T14" s="8" t="e">
        <f t="shared" ca="1" si="18"/>
        <v>#REF!</v>
      </c>
      <c r="U14" s="9" t="e">
        <f t="shared" ca="1" si="19"/>
        <v>#N/A</v>
      </c>
      <c r="V14" s="7" t="e">
        <f t="shared" ca="1" si="20"/>
        <v>#N/A</v>
      </c>
      <c r="W14" s="8" t="e">
        <f t="shared" ca="1" si="21"/>
        <v>#REF!</v>
      </c>
      <c r="X14" s="8" t="e">
        <f t="shared" ca="1" si="22"/>
        <v>#REF!</v>
      </c>
      <c r="Y14" s="9" t="e">
        <f t="shared" ca="1" si="23"/>
        <v>#N/A</v>
      </c>
      <c r="Z14" s="7" t="e">
        <f t="shared" ca="1" si="24"/>
        <v>#N/A</v>
      </c>
      <c r="AA14" s="8" t="e">
        <f t="shared" ca="1" si="25"/>
        <v>#REF!</v>
      </c>
      <c r="AB14" s="8" t="e">
        <f t="shared" ca="1" si="26"/>
        <v>#REF!</v>
      </c>
      <c r="AC14" s="9" t="e">
        <f t="shared" ca="1" si="27"/>
        <v>#N/A</v>
      </c>
    </row>
  </sheetData>
  <mergeCells count="7">
    <mergeCell ref="Z1:AC1"/>
    <mergeCell ref="B1:E1"/>
    <mergeCell ref="F1:I1"/>
    <mergeCell ref="J1:M1"/>
    <mergeCell ref="N1:Q1"/>
    <mergeCell ref="R1:U1"/>
    <mergeCell ref="V1:Y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20주령</vt:lpstr>
      <vt:lpstr>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2020-04-08T23:47:09Z</cp:lastPrinted>
  <dcterms:created xsi:type="dcterms:W3CDTF">2019-08-30T08:10:46Z</dcterms:created>
  <dcterms:modified xsi:type="dcterms:W3CDTF">2020-05-04T00:33:11Z</dcterms:modified>
</cp:coreProperties>
</file>